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codeName="ThisWorkbook"/>
  <mc:AlternateContent xmlns:mc="http://schemas.openxmlformats.org/markup-compatibility/2006">
    <mc:Choice Requires="x15">
      <x15ac:absPath xmlns:x15ac="http://schemas.microsoft.com/office/spreadsheetml/2010/11/ac" url="C:\Users\82108\Desktop\TODO\일본부동산\20210191_받은데이터\임대주거외\0214\"/>
    </mc:Choice>
  </mc:AlternateContent>
  <xr:revisionPtr revIDLastSave="0" documentId="13_ncr:1_{6122F58A-71B9-4567-B95B-384B3066919F}" xr6:coauthVersionLast="45" xr6:coauthVersionMax="45" xr10:uidLastSave="{00000000-0000-0000-0000-000000000000}"/>
  <bookViews>
    <workbookView xWindow="28680" yWindow="-120" windowWidth="29040" windowHeight="15840" xr2:uid="{00000000-000D-0000-FFFF-FFFF00000000}"/>
  </bookViews>
  <sheets>
    <sheet name="Worksheet" sheetId="3" r:id="rId1"/>
    <sheet name="Worksheet2" sheetId="1" r:id="rId2"/>
    <sheet name="list" sheetId="2"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7" i="3" l="1"/>
  <c r="B7" i="3"/>
  <c r="C7" i="3"/>
  <c r="D7" i="3"/>
  <c r="E7" i="3"/>
  <c r="F7" i="3"/>
  <c r="G7" i="3"/>
  <c r="H7" i="3"/>
  <c r="I7" i="3"/>
  <c r="L7" i="3"/>
  <c r="O7" i="3"/>
  <c r="S7" i="3"/>
  <c r="U7" i="3"/>
  <c r="W7" i="3"/>
  <c r="X7" i="3"/>
  <c r="Y7" i="3"/>
  <c r="Z7" i="3"/>
  <c r="AA7" i="3"/>
  <c r="AB7" i="3"/>
  <c r="AC7" i="3"/>
  <c r="AD7" i="3"/>
  <c r="AE7" i="3"/>
  <c r="AF7" i="3"/>
  <c r="AG7" i="3"/>
  <c r="AH7" i="3"/>
  <c r="AI7" i="3"/>
  <c r="AJ7" i="3"/>
  <c r="AK7" i="3"/>
  <c r="AL7" i="3"/>
  <c r="AN7" i="3"/>
  <c r="AQ7" i="3"/>
  <c r="AU7" i="3"/>
  <c r="AV7" i="3"/>
  <c r="AW7" i="3"/>
  <c r="AX7" i="3"/>
  <c r="A8" i="3"/>
  <c r="B8" i="3"/>
  <c r="C8" i="3"/>
  <c r="D8" i="3"/>
  <c r="E8" i="3"/>
  <c r="F8" i="3"/>
  <c r="AP8" i="3" s="1"/>
  <c r="G8" i="3"/>
  <c r="AQ8" i="3" s="1"/>
  <c r="H8" i="3"/>
  <c r="I8" i="3"/>
  <c r="L8" i="3"/>
  <c r="O8" i="3"/>
  <c r="S8" i="3"/>
  <c r="U8" i="3"/>
  <c r="W8" i="3"/>
  <c r="X8" i="3"/>
  <c r="Y8" i="3"/>
  <c r="Z8" i="3"/>
  <c r="AA8" i="3"/>
  <c r="AB8" i="3"/>
  <c r="AC8" i="3"/>
  <c r="AD8" i="3"/>
  <c r="AE8" i="3"/>
  <c r="AF8" i="3"/>
  <c r="AG8" i="3"/>
  <c r="AH8" i="3"/>
  <c r="AI8" i="3"/>
  <c r="AJ8" i="3"/>
  <c r="AK8" i="3"/>
  <c r="AL8" i="3"/>
  <c r="AN8" i="3"/>
  <c r="AS8" i="3"/>
  <c r="AU8" i="3"/>
  <c r="AV8" i="3"/>
  <c r="AW8" i="3"/>
  <c r="AX8" i="3"/>
  <c r="AY8" i="3"/>
  <c r="A9" i="3"/>
  <c r="B9" i="3"/>
  <c r="C9" i="3"/>
  <c r="D9" i="3"/>
  <c r="E9" i="3"/>
  <c r="F9" i="3"/>
  <c r="AP9" i="3" s="1"/>
  <c r="G9" i="3"/>
  <c r="H9" i="3"/>
  <c r="I9" i="3"/>
  <c r="L9" i="3"/>
  <c r="O9" i="3"/>
  <c r="S9" i="3"/>
  <c r="U9" i="3"/>
  <c r="W9" i="3"/>
  <c r="X9" i="3"/>
  <c r="Y9" i="3"/>
  <c r="Z9" i="3"/>
  <c r="AA9" i="3"/>
  <c r="AB9" i="3"/>
  <c r="AC9" i="3"/>
  <c r="AD9" i="3"/>
  <c r="AE9" i="3"/>
  <c r="AF9" i="3"/>
  <c r="AG9" i="3"/>
  <c r="AH9" i="3"/>
  <c r="AI9" i="3"/>
  <c r="AJ9" i="3"/>
  <c r="AK9" i="3"/>
  <c r="AL9" i="3"/>
  <c r="AN9" i="3"/>
  <c r="AQ9" i="3"/>
  <c r="AU9" i="3"/>
  <c r="AV9" i="3"/>
  <c r="AW9" i="3"/>
  <c r="AX9" i="3"/>
  <c r="AY9" i="3"/>
  <c r="A10" i="3"/>
  <c r="B10" i="3"/>
  <c r="C10" i="3"/>
  <c r="D10" i="3"/>
  <c r="E10" i="3"/>
  <c r="F10" i="3"/>
  <c r="AP10" i="3" s="1"/>
  <c r="G10" i="3"/>
  <c r="AQ10" i="3" s="1"/>
  <c r="H10" i="3"/>
  <c r="I10" i="3"/>
  <c r="L10" i="3"/>
  <c r="O10" i="3"/>
  <c r="S10" i="3"/>
  <c r="U10" i="3"/>
  <c r="W10" i="3"/>
  <c r="X10" i="3"/>
  <c r="Y10" i="3"/>
  <c r="Z10" i="3"/>
  <c r="AA10" i="3"/>
  <c r="AB10" i="3"/>
  <c r="AC10" i="3"/>
  <c r="AD10" i="3"/>
  <c r="AE10" i="3"/>
  <c r="AF10" i="3"/>
  <c r="AG10" i="3"/>
  <c r="AH10" i="3"/>
  <c r="AI10" i="3"/>
  <c r="AJ10" i="3"/>
  <c r="AK10" i="3"/>
  <c r="AL10" i="3"/>
  <c r="AN10" i="3"/>
  <c r="AU10" i="3"/>
  <c r="AV10" i="3"/>
  <c r="AW10" i="3"/>
  <c r="AX10" i="3"/>
  <c r="A11" i="3"/>
  <c r="B11" i="3"/>
  <c r="C11" i="3"/>
  <c r="D11" i="3"/>
  <c r="E11" i="3"/>
  <c r="F11" i="3"/>
  <c r="G11" i="3"/>
  <c r="H11" i="3"/>
  <c r="I11" i="3"/>
  <c r="L11" i="3"/>
  <c r="O11" i="3"/>
  <c r="S11" i="3"/>
  <c r="U11" i="3"/>
  <c r="W11" i="3"/>
  <c r="X11" i="3"/>
  <c r="Y11" i="3"/>
  <c r="Z11" i="3"/>
  <c r="AA11" i="3"/>
  <c r="AB11" i="3"/>
  <c r="AC11" i="3"/>
  <c r="AD11" i="3"/>
  <c r="AE11" i="3"/>
  <c r="AF11" i="3"/>
  <c r="AG11" i="3"/>
  <c r="AH11" i="3"/>
  <c r="AI11" i="3"/>
  <c r="AJ11" i="3"/>
  <c r="AK11" i="3"/>
  <c r="AL11" i="3"/>
  <c r="AN11" i="3"/>
  <c r="AP11" i="3"/>
  <c r="AQ11" i="3"/>
  <c r="AU11" i="3"/>
  <c r="AV11" i="3"/>
  <c r="AW11" i="3"/>
  <c r="AX11" i="3"/>
  <c r="A12" i="3"/>
  <c r="B12" i="3"/>
  <c r="C12" i="3"/>
  <c r="D12" i="3"/>
  <c r="E12" i="3"/>
  <c r="F12" i="3"/>
  <c r="AT12" i="3" s="1"/>
  <c r="G12" i="3"/>
  <c r="AQ12" i="3" s="1"/>
  <c r="H12" i="3"/>
  <c r="I12" i="3"/>
  <c r="L12" i="3"/>
  <c r="O12" i="3"/>
  <c r="S12" i="3"/>
  <c r="U12" i="3"/>
  <c r="W12" i="3"/>
  <c r="X12" i="3"/>
  <c r="Y12" i="3"/>
  <c r="Z12" i="3"/>
  <c r="AA12" i="3"/>
  <c r="AB12" i="3"/>
  <c r="AC12" i="3"/>
  <c r="AD12" i="3"/>
  <c r="AE12" i="3"/>
  <c r="AF12" i="3"/>
  <c r="AG12" i="3"/>
  <c r="AH12" i="3"/>
  <c r="AI12" i="3"/>
  <c r="AJ12" i="3"/>
  <c r="AK12" i="3"/>
  <c r="AL12" i="3"/>
  <c r="AN12" i="3"/>
  <c r="AP12" i="3"/>
  <c r="AU12" i="3"/>
  <c r="AV12" i="3"/>
  <c r="AW12" i="3"/>
  <c r="AX12" i="3"/>
  <c r="AY12" i="3"/>
  <c r="A13" i="3"/>
  <c r="B13" i="3"/>
  <c r="C13" i="3"/>
  <c r="D13" i="3"/>
  <c r="E13" i="3"/>
  <c r="F13" i="3"/>
  <c r="AP13" i="3" s="1"/>
  <c r="G13" i="3"/>
  <c r="AQ13" i="3" s="1"/>
  <c r="H13" i="3"/>
  <c r="I13" i="3"/>
  <c r="L13" i="3"/>
  <c r="O13" i="3"/>
  <c r="S13" i="3"/>
  <c r="U13" i="3"/>
  <c r="W13" i="3"/>
  <c r="X13" i="3"/>
  <c r="Y13" i="3"/>
  <c r="Z13" i="3"/>
  <c r="AA13" i="3"/>
  <c r="AB13" i="3"/>
  <c r="AC13" i="3"/>
  <c r="AD13" i="3"/>
  <c r="AE13" i="3"/>
  <c r="AF13" i="3"/>
  <c r="AG13" i="3"/>
  <c r="AH13" i="3"/>
  <c r="AI13" i="3"/>
  <c r="AJ13" i="3"/>
  <c r="AK13" i="3"/>
  <c r="AL13" i="3"/>
  <c r="AN13" i="3"/>
  <c r="AU13" i="3"/>
  <c r="AV13" i="3"/>
  <c r="AW13" i="3"/>
  <c r="AX13" i="3"/>
  <c r="A14" i="3"/>
  <c r="B14" i="3"/>
  <c r="C14" i="3"/>
  <c r="D14" i="3"/>
  <c r="E14" i="3"/>
  <c r="F14" i="3"/>
  <c r="G14" i="3"/>
  <c r="H14" i="3"/>
  <c r="I14" i="3"/>
  <c r="L14" i="3"/>
  <c r="O14" i="3"/>
  <c r="S14" i="3"/>
  <c r="U14" i="3"/>
  <c r="W14" i="3"/>
  <c r="X14" i="3"/>
  <c r="Y14" i="3"/>
  <c r="Z14" i="3"/>
  <c r="AA14" i="3"/>
  <c r="AB14" i="3"/>
  <c r="AC14" i="3"/>
  <c r="AD14" i="3"/>
  <c r="AE14" i="3"/>
  <c r="AF14" i="3"/>
  <c r="AG14" i="3"/>
  <c r="AH14" i="3"/>
  <c r="AI14" i="3"/>
  <c r="AJ14" i="3"/>
  <c r="AK14" i="3"/>
  <c r="AL14" i="3"/>
  <c r="AN14" i="3"/>
  <c r="AP14" i="3"/>
  <c r="AQ14" i="3"/>
  <c r="AU14" i="3"/>
  <c r="AV14" i="3"/>
  <c r="AW14" i="3"/>
  <c r="AX14" i="3"/>
  <c r="AY14" i="3"/>
  <c r="A15" i="3"/>
  <c r="B15" i="3"/>
  <c r="C15" i="3"/>
  <c r="D15" i="3"/>
  <c r="E15" i="3"/>
  <c r="F15" i="3"/>
  <c r="AP15" i="3" s="1"/>
  <c r="G15" i="3"/>
  <c r="AQ15" i="3" s="1"/>
  <c r="H15" i="3"/>
  <c r="I15" i="3"/>
  <c r="AS15" i="3" s="1"/>
  <c r="L15" i="3"/>
  <c r="O15" i="3"/>
  <c r="S15" i="3"/>
  <c r="U15" i="3"/>
  <c r="W15" i="3"/>
  <c r="X15" i="3"/>
  <c r="Y15" i="3"/>
  <c r="Z15" i="3"/>
  <c r="AA15" i="3"/>
  <c r="AB15" i="3"/>
  <c r="AC15" i="3"/>
  <c r="AD15" i="3"/>
  <c r="AE15" i="3"/>
  <c r="AF15" i="3"/>
  <c r="AG15" i="3"/>
  <c r="AH15" i="3"/>
  <c r="AI15" i="3"/>
  <c r="AJ15" i="3"/>
  <c r="AK15" i="3"/>
  <c r="AL15" i="3"/>
  <c r="AN15" i="3"/>
  <c r="AU15" i="3"/>
  <c r="AV15" i="3"/>
  <c r="AW15" i="3"/>
  <c r="AX15" i="3"/>
  <c r="AY15" i="3"/>
  <c r="A16" i="3"/>
  <c r="B16" i="3"/>
  <c r="C16" i="3"/>
  <c r="D16" i="3"/>
  <c r="E16" i="3"/>
  <c r="F16" i="3"/>
  <c r="AP16" i="3" s="1"/>
  <c r="G16" i="3"/>
  <c r="AQ16" i="3" s="1"/>
  <c r="H16" i="3"/>
  <c r="AR16" i="3" s="1"/>
  <c r="I16" i="3"/>
  <c r="L16" i="3"/>
  <c r="O16" i="3"/>
  <c r="S16" i="3"/>
  <c r="U16" i="3"/>
  <c r="W16" i="3"/>
  <c r="X16" i="3"/>
  <c r="Y16" i="3"/>
  <c r="Z16" i="3"/>
  <c r="AA16" i="3"/>
  <c r="AB16" i="3"/>
  <c r="AC16" i="3"/>
  <c r="AD16" i="3"/>
  <c r="AE16" i="3"/>
  <c r="AF16" i="3"/>
  <c r="AG16" i="3"/>
  <c r="AH16" i="3"/>
  <c r="AI16" i="3"/>
  <c r="AJ16" i="3"/>
  <c r="AK16" i="3"/>
  <c r="AL16" i="3"/>
  <c r="AN16" i="3"/>
  <c r="AT16" i="3"/>
  <c r="AU16" i="3"/>
  <c r="AV16" i="3"/>
  <c r="AW16" i="3"/>
  <c r="AX16" i="3"/>
  <c r="A17" i="3"/>
  <c r="B17" i="3"/>
  <c r="C17" i="3"/>
  <c r="D17" i="3"/>
  <c r="E17" i="3"/>
  <c r="F17" i="3"/>
  <c r="AP17" i="3" s="1"/>
  <c r="G17" i="3"/>
  <c r="H17" i="3"/>
  <c r="I17" i="3"/>
  <c r="L17" i="3"/>
  <c r="O17" i="3"/>
  <c r="S17" i="3"/>
  <c r="U17" i="3"/>
  <c r="W17" i="3"/>
  <c r="X17" i="3"/>
  <c r="Y17" i="3"/>
  <c r="Z17" i="3"/>
  <c r="AA17" i="3"/>
  <c r="AB17" i="3"/>
  <c r="AC17" i="3"/>
  <c r="AD17" i="3"/>
  <c r="AE17" i="3"/>
  <c r="AF17" i="3"/>
  <c r="AG17" i="3"/>
  <c r="AH17" i="3"/>
  <c r="AI17" i="3"/>
  <c r="AJ17" i="3"/>
  <c r="AK17" i="3"/>
  <c r="AL17" i="3"/>
  <c r="AN17" i="3"/>
  <c r="AQ17" i="3"/>
  <c r="AU17" i="3"/>
  <c r="AV17" i="3"/>
  <c r="AW17" i="3"/>
  <c r="AX17" i="3"/>
  <c r="A18" i="3"/>
  <c r="B18" i="3"/>
  <c r="C18" i="3"/>
  <c r="D18" i="3"/>
  <c r="E18" i="3"/>
  <c r="F18" i="3"/>
  <c r="AP18" i="3" s="1"/>
  <c r="G18" i="3"/>
  <c r="H18" i="3"/>
  <c r="I18" i="3"/>
  <c r="L18" i="3"/>
  <c r="O18" i="3"/>
  <c r="S18" i="3"/>
  <c r="U18" i="3"/>
  <c r="W18" i="3"/>
  <c r="X18" i="3"/>
  <c r="Y18" i="3"/>
  <c r="Z18" i="3"/>
  <c r="AA18" i="3"/>
  <c r="AB18" i="3"/>
  <c r="AC18" i="3"/>
  <c r="AD18" i="3"/>
  <c r="AE18" i="3"/>
  <c r="AF18" i="3"/>
  <c r="AG18" i="3"/>
  <c r="AH18" i="3"/>
  <c r="AI18" i="3"/>
  <c r="AJ18" i="3"/>
  <c r="AK18" i="3"/>
  <c r="AL18" i="3"/>
  <c r="AN18" i="3"/>
  <c r="AQ18" i="3"/>
  <c r="AU18" i="3"/>
  <c r="AV18" i="3"/>
  <c r="AW18" i="3"/>
  <c r="AX18" i="3"/>
  <c r="A19" i="3"/>
  <c r="B19" i="3"/>
  <c r="C19" i="3"/>
  <c r="D19" i="3"/>
  <c r="E19" i="3"/>
  <c r="F19" i="3"/>
  <c r="AY19" i="3" s="1"/>
  <c r="G19" i="3"/>
  <c r="AQ19" i="3" s="1"/>
  <c r="H19" i="3"/>
  <c r="I19" i="3"/>
  <c r="L19" i="3"/>
  <c r="O19" i="3"/>
  <c r="S19" i="3"/>
  <c r="U19" i="3"/>
  <c r="W19" i="3"/>
  <c r="X19" i="3"/>
  <c r="Y19" i="3"/>
  <c r="Z19" i="3"/>
  <c r="AA19" i="3"/>
  <c r="AB19" i="3"/>
  <c r="AC19" i="3"/>
  <c r="AD19" i="3"/>
  <c r="AE19" i="3"/>
  <c r="AF19" i="3"/>
  <c r="AG19" i="3"/>
  <c r="AH19" i="3"/>
  <c r="AI19" i="3"/>
  <c r="AJ19" i="3"/>
  <c r="AK19" i="3"/>
  <c r="AL19" i="3"/>
  <c r="AN19" i="3"/>
  <c r="AR19" i="3"/>
  <c r="AU19" i="3"/>
  <c r="AV19" i="3"/>
  <c r="AW19" i="3"/>
  <c r="AX19" i="3"/>
  <c r="A20" i="3"/>
  <c r="B20" i="3"/>
  <c r="C20" i="3"/>
  <c r="D20" i="3"/>
  <c r="E20" i="3"/>
  <c r="F20" i="3"/>
  <c r="AR20" i="3" s="1"/>
  <c r="G20" i="3"/>
  <c r="H20" i="3"/>
  <c r="I20" i="3"/>
  <c r="L20" i="3"/>
  <c r="O20" i="3"/>
  <c r="S20" i="3"/>
  <c r="U20" i="3"/>
  <c r="W20" i="3"/>
  <c r="X20" i="3"/>
  <c r="Y20" i="3"/>
  <c r="Z20" i="3"/>
  <c r="AA20" i="3"/>
  <c r="AB20" i="3"/>
  <c r="AC20" i="3"/>
  <c r="AD20" i="3"/>
  <c r="AE20" i="3"/>
  <c r="AF20" i="3"/>
  <c r="AG20" i="3"/>
  <c r="AH20" i="3"/>
  <c r="AI20" i="3"/>
  <c r="AJ20" i="3"/>
  <c r="AK20" i="3"/>
  <c r="AL20" i="3"/>
  <c r="AN20" i="3"/>
  <c r="AQ20" i="3"/>
  <c r="AU20" i="3"/>
  <c r="AV20" i="3"/>
  <c r="AW20" i="3"/>
  <c r="AX20" i="3"/>
  <c r="A21" i="3"/>
  <c r="B21" i="3"/>
  <c r="C21" i="3"/>
  <c r="D21" i="3"/>
  <c r="E21" i="3"/>
  <c r="F21" i="3"/>
  <c r="AR21" i="3" s="1"/>
  <c r="G21" i="3"/>
  <c r="H21" i="3"/>
  <c r="I21" i="3"/>
  <c r="L21" i="3"/>
  <c r="O21" i="3"/>
  <c r="S21" i="3"/>
  <c r="U21" i="3"/>
  <c r="W21" i="3"/>
  <c r="X21" i="3"/>
  <c r="Y21" i="3"/>
  <c r="Z21" i="3"/>
  <c r="AA21" i="3"/>
  <c r="AB21" i="3"/>
  <c r="AC21" i="3"/>
  <c r="AD21" i="3"/>
  <c r="AE21" i="3"/>
  <c r="AF21" i="3"/>
  <c r="AG21" i="3"/>
  <c r="AH21" i="3"/>
  <c r="AI21" i="3"/>
  <c r="AJ21" i="3"/>
  <c r="AK21" i="3"/>
  <c r="AL21" i="3"/>
  <c r="AN21" i="3"/>
  <c r="AQ21" i="3"/>
  <c r="AU21" i="3"/>
  <c r="AV21" i="3"/>
  <c r="AW21" i="3"/>
  <c r="AX21" i="3"/>
  <c r="A22" i="3"/>
  <c r="B22" i="3"/>
  <c r="C22" i="3"/>
  <c r="D22" i="3"/>
  <c r="E22" i="3"/>
  <c r="F22" i="3"/>
  <c r="AP22" i="3" s="1"/>
  <c r="G22" i="3"/>
  <c r="H22" i="3"/>
  <c r="I22" i="3"/>
  <c r="L22" i="3"/>
  <c r="O22" i="3"/>
  <c r="S22" i="3"/>
  <c r="U22" i="3"/>
  <c r="W22" i="3"/>
  <c r="X22" i="3"/>
  <c r="Y22" i="3"/>
  <c r="Z22" i="3"/>
  <c r="AA22" i="3"/>
  <c r="AB22" i="3"/>
  <c r="AC22" i="3"/>
  <c r="AD22" i="3"/>
  <c r="AE22" i="3"/>
  <c r="AF22" i="3"/>
  <c r="AG22" i="3"/>
  <c r="AH22" i="3"/>
  <c r="AI22" i="3"/>
  <c r="AJ22" i="3"/>
  <c r="AK22" i="3"/>
  <c r="AL22" i="3"/>
  <c r="AN22" i="3"/>
  <c r="AQ22" i="3"/>
  <c r="AU22" i="3"/>
  <c r="AV22" i="3"/>
  <c r="AW22" i="3"/>
  <c r="AX22" i="3"/>
  <c r="A23" i="3"/>
  <c r="B23" i="3"/>
  <c r="C23" i="3"/>
  <c r="D23" i="3"/>
  <c r="E23" i="3"/>
  <c r="F23" i="3"/>
  <c r="AP23" i="3" s="1"/>
  <c r="G23" i="3"/>
  <c r="AQ23" i="3" s="1"/>
  <c r="H23" i="3"/>
  <c r="I23" i="3"/>
  <c r="L23" i="3"/>
  <c r="O23" i="3"/>
  <c r="S23" i="3"/>
  <c r="U23" i="3"/>
  <c r="W23" i="3"/>
  <c r="X23" i="3"/>
  <c r="Y23" i="3"/>
  <c r="Z23" i="3"/>
  <c r="AA23" i="3"/>
  <c r="AB23" i="3"/>
  <c r="AC23" i="3"/>
  <c r="AD23" i="3"/>
  <c r="AE23" i="3"/>
  <c r="AF23" i="3"/>
  <c r="AG23" i="3"/>
  <c r="AH23" i="3"/>
  <c r="AI23" i="3"/>
  <c r="AJ23" i="3"/>
  <c r="AK23" i="3"/>
  <c r="AL23" i="3"/>
  <c r="AN23" i="3"/>
  <c r="AU23" i="3"/>
  <c r="AV23" i="3"/>
  <c r="AW23" i="3"/>
  <c r="AX23" i="3"/>
  <c r="A24" i="3"/>
  <c r="B24" i="3"/>
  <c r="C24" i="3"/>
  <c r="D24" i="3"/>
  <c r="E24" i="3"/>
  <c r="F24" i="3"/>
  <c r="AP24" i="3" s="1"/>
  <c r="G24" i="3"/>
  <c r="AQ24" i="3" s="1"/>
  <c r="H24" i="3"/>
  <c r="AR24" i="3" s="1"/>
  <c r="I24" i="3"/>
  <c r="L24" i="3"/>
  <c r="O24" i="3"/>
  <c r="S24" i="3"/>
  <c r="U24" i="3"/>
  <c r="W24" i="3"/>
  <c r="X24" i="3"/>
  <c r="Y24" i="3"/>
  <c r="Z24" i="3"/>
  <c r="AA24" i="3"/>
  <c r="AB24" i="3"/>
  <c r="AC24" i="3"/>
  <c r="AD24" i="3"/>
  <c r="AE24" i="3"/>
  <c r="AF24" i="3"/>
  <c r="AG24" i="3"/>
  <c r="AH24" i="3"/>
  <c r="AI24" i="3"/>
  <c r="AJ24" i="3"/>
  <c r="AK24" i="3"/>
  <c r="AL24" i="3"/>
  <c r="AN24" i="3"/>
  <c r="AU24" i="3"/>
  <c r="AV24" i="3"/>
  <c r="AW24" i="3"/>
  <c r="AX24" i="3"/>
  <c r="AY24" i="3"/>
  <c r="CH21" i="1"/>
  <c r="CC21" i="1"/>
  <c r="CB21" i="1"/>
  <c r="CA21" i="1"/>
  <c r="BZ21" i="1"/>
  <c r="BY21" i="1"/>
  <c r="AJ21" i="1"/>
  <c r="Q21" i="3" s="1"/>
  <c r="AD21" i="1"/>
  <c r="N21" i="3" s="1"/>
  <c r="Z21" i="1"/>
  <c r="M21" i="3" s="1"/>
  <c r="U21" i="1"/>
  <c r="K21" i="3" s="1"/>
  <c r="Q21" i="1"/>
  <c r="J21" i="3" s="1"/>
  <c r="CH17" i="1"/>
  <c r="CC17" i="1"/>
  <c r="CB17" i="1"/>
  <c r="CA17" i="1"/>
  <c r="BZ17" i="1"/>
  <c r="BY17" i="1"/>
  <c r="AJ17" i="1"/>
  <c r="Q17" i="3" s="1"/>
  <c r="AD17" i="1"/>
  <c r="N17" i="3" s="1"/>
  <c r="Z17" i="1"/>
  <c r="M17" i="3" s="1"/>
  <c r="U17" i="1"/>
  <c r="K17" i="3" s="1"/>
  <c r="Q17" i="1"/>
  <c r="J17" i="3" s="1"/>
  <c r="CH16" i="1"/>
  <c r="CC16" i="1"/>
  <c r="CB16" i="1"/>
  <c r="CA16" i="1"/>
  <c r="BZ16" i="1"/>
  <c r="BY16" i="1"/>
  <c r="AJ16" i="1"/>
  <c r="Q16" i="3" s="1"/>
  <c r="AD16" i="1"/>
  <c r="N16" i="3" s="1"/>
  <c r="Z16" i="1"/>
  <c r="M16" i="3" s="1"/>
  <c r="U16" i="1"/>
  <c r="K16" i="3" s="1"/>
  <c r="Q16" i="1"/>
  <c r="J16" i="3" s="1"/>
  <c r="CH15" i="1"/>
  <c r="CC15" i="1"/>
  <c r="CB15" i="1"/>
  <c r="CA15" i="1"/>
  <c r="BZ15" i="1"/>
  <c r="BY15" i="1"/>
  <c r="AJ15" i="1"/>
  <c r="Q15" i="3" s="1"/>
  <c r="AD15" i="1"/>
  <c r="N15" i="3" s="1"/>
  <c r="Z15" i="1"/>
  <c r="M15" i="3" s="1"/>
  <c r="U15" i="1"/>
  <c r="K15" i="3" s="1"/>
  <c r="Q15" i="1"/>
  <c r="J15" i="3" s="1"/>
  <c r="CH13" i="1"/>
  <c r="CC13" i="1"/>
  <c r="CB13" i="1"/>
  <c r="CA13" i="1"/>
  <c r="BZ13" i="1"/>
  <c r="BY13" i="1"/>
  <c r="AJ13" i="1"/>
  <c r="Q13" i="3" s="1"/>
  <c r="AD13" i="1"/>
  <c r="N13" i="3" s="1"/>
  <c r="Z13" i="1"/>
  <c r="M13" i="3" s="1"/>
  <c r="U13" i="1"/>
  <c r="K13" i="3" s="1"/>
  <c r="Q13" i="1"/>
  <c r="J13" i="3" s="1"/>
  <c r="CH12" i="1"/>
  <c r="CC12" i="1"/>
  <c r="CB12" i="1"/>
  <c r="CA12" i="1"/>
  <c r="BZ12" i="1"/>
  <c r="BY12" i="1"/>
  <c r="AJ12" i="1"/>
  <c r="Q12" i="3" s="1"/>
  <c r="AD12" i="1"/>
  <c r="N12" i="3" s="1"/>
  <c r="Z12" i="1"/>
  <c r="M12" i="3" s="1"/>
  <c r="U12" i="1"/>
  <c r="K12" i="3" s="1"/>
  <c r="Q12" i="1"/>
  <c r="J12" i="3" s="1"/>
  <c r="CH11" i="1"/>
  <c r="CC11" i="1"/>
  <c r="CB11" i="1"/>
  <c r="CA11" i="1"/>
  <c r="CI11" i="1" s="1"/>
  <c r="BZ11" i="1"/>
  <c r="BY11" i="1"/>
  <c r="AJ11" i="1"/>
  <c r="Q11" i="3" s="1"/>
  <c r="AD11" i="1"/>
  <c r="N11" i="3" s="1"/>
  <c r="Z11" i="1"/>
  <c r="M11" i="3" s="1"/>
  <c r="U11" i="1"/>
  <c r="K11" i="3" s="1"/>
  <c r="Q11" i="1"/>
  <c r="J11" i="3" s="1"/>
  <c r="CH10" i="1"/>
  <c r="CC10" i="1"/>
  <c r="CB10" i="1"/>
  <c r="CA10" i="1"/>
  <c r="BZ10" i="1"/>
  <c r="BY10" i="1"/>
  <c r="AJ10" i="1"/>
  <c r="Q10" i="3" s="1"/>
  <c r="AD10" i="1"/>
  <c r="N10" i="3" s="1"/>
  <c r="Z10" i="1"/>
  <c r="M10" i="3" s="1"/>
  <c r="U10" i="1"/>
  <c r="K10" i="3" s="1"/>
  <c r="Q10" i="1"/>
  <c r="J10" i="3" s="1"/>
  <c r="CH9" i="1"/>
  <c r="CC9" i="1"/>
  <c r="CB9" i="1"/>
  <c r="CA9" i="1"/>
  <c r="BZ9" i="1"/>
  <c r="BY9" i="1"/>
  <c r="AJ9" i="1"/>
  <c r="Q9" i="3" s="1"/>
  <c r="AD9" i="1"/>
  <c r="N9" i="3" s="1"/>
  <c r="Z9" i="1"/>
  <c r="M9" i="3" s="1"/>
  <c r="U9" i="1"/>
  <c r="K9" i="3" s="1"/>
  <c r="Q9" i="1"/>
  <c r="J9" i="3" s="1"/>
  <c r="AF5" i="3"/>
  <c r="AF6" i="3"/>
  <c r="CC24" i="1"/>
  <c r="CB24" i="1"/>
  <c r="BZ24" i="1"/>
  <c r="BY24" i="1"/>
  <c r="AJ24" i="1"/>
  <c r="Q24" i="3" s="1"/>
  <c r="AD24" i="1"/>
  <c r="N24" i="3" s="1"/>
  <c r="Z24" i="1"/>
  <c r="M24" i="3" s="1"/>
  <c r="U24" i="1"/>
  <c r="K24" i="3" s="1"/>
  <c r="Q24" i="1"/>
  <c r="J24" i="3" s="1"/>
  <c r="CH23" i="1"/>
  <c r="CC23" i="1"/>
  <c r="CB23" i="1"/>
  <c r="CA23" i="1"/>
  <c r="BZ23" i="1"/>
  <c r="BY23" i="1"/>
  <c r="AJ23" i="1"/>
  <c r="Q23" i="3" s="1"/>
  <c r="AD23" i="1"/>
  <c r="N23" i="3" s="1"/>
  <c r="Z23" i="1"/>
  <c r="M23" i="3" s="1"/>
  <c r="U23" i="1"/>
  <c r="K23" i="3" s="1"/>
  <c r="Q23" i="1"/>
  <c r="J23" i="3" s="1"/>
  <c r="CH22" i="1"/>
  <c r="CC22" i="1"/>
  <c r="CB22" i="1"/>
  <c r="CA22" i="1"/>
  <c r="BZ22" i="1"/>
  <c r="BY22" i="1"/>
  <c r="AJ22" i="1"/>
  <c r="Q22" i="3" s="1"/>
  <c r="AD22" i="1"/>
  <c r="N22" i="3" s="1"/>
  <c r="Z22" i="1"/>
  <c r="M22" i="3" s="1"/>
  <c r="U22" i="1"/>
  <c r="K22" i="3" s="1"/>
  <c r="Q22" i="1"/>
  <c r="J22" i="3" s="1"/>
  <c r="CH20" i="1"/>
  <c r="CC20" i="1"/>
  <c r="CB20" i="1"/>
  <c r="CA20" i="1"/>
  <c r="BZ20" i="1"/>
  <c r="BY20" i="1"/>
  <c r="AJ20" i="1"/>
  <c r="Q20" i="3" s="1"/>
  <c r="AD20" i="1"/>
  <c r="N20" i="3" s="1"/>
  <c r="Z20" i="1"/>
  <c r="M20" i="3" s="1"/>
  <c r="U20" i="1"/>
  <c r="K20" i="3" s="1"/>
  <c r="Q20" i="1"/>
  <c r="J20" i="3" s="1"/>
  <c r="CH19" i="1"/>
  <c r="CC19" i="1"/>
  <c r="CB19" i="1"/>
  <c r="CA19" i="1"/>
  <c r="BZ19" i="1"/>
  <c r="BY19" i="1"/>
  <c r="AJ19" i="1"/>
  <c r="Q19" i="3" s="1"/>
  <c r="AD19" i="1"/>
  <c r="N19" i="3" s="1"/>
  <c r="Z19" i="1"/>
  <c r="M19" i="3" s="1"/>
  <c r="U19" i="1"/>
  <c r="K19" i="3" s="1"/>
  <c r="Q19" i="1"/>
  <c r="J19" i="3" s="1"/>
  <c r="CH18" i="1"/>
  <c r="CC18" i="1"/>
  <c r="CB18" i="1"/>
  <c r="CA18" i="1"/>
  <c r="BZ18" i="1"/>
  <c r="BY18" i="1"/>
  <c r="AJ18" i="1"/>
  <c r="Q18" i="3" s="1"/>
  <c r="AD18" i="1"/>
  <c r="N18" i="3" s="1"/>
  <c r="Z18" i="1"/>
  <c r="M18" i="3" s="1"/>
  <c r="U18" i="1"/>
  <c r="K18" i="3" s="1"/>
  <c r="Q18" i="1"/>
  <c r="J18" i="3" s="1"/>
  <c r="CH14" i="1"/>
  <c r="CC14" i="1"/>
  <c r="CB14" i="1"/>
  <c r="CA14" i="1"/>
  <c r="BZ14" i="1"/>
  <c r="BY14" i="1"/>
  <c r="AJ14" i="1"/>
  <c r="Q14" i="3" s="1"/>
  <c r="AD14" i="1"/>
  <c r="N14" i="3" s="1"/>
  <c r="Z14" i="1"/>
  <c r="M14" i="3" s="1"/>
  <c r="U14" i="1"/>
  <c r="K14" i="3" s="1"/>
  <c r="Q14" i="1"/>
  <c r="J14" i="3" s="1"/>
  <c r="CH8" i="1"/>
  <c r="CC8" i="1"/>
  <c r="CB8" i="1"/>
  <c r="CA8" i="1"/>
  <c r="BZ8" i="1"/>
  <c r="BY8" i="1"/>
  <c r="AJ8" i="1"/>
  <c r="Q8" i="3" s="1"/>
  <c r="AD8" i="1"/>
  <c r="N8" i="3" s="1"/>
  <c r="Z8" i="1"/>
  <c r="M8" i="3" s="1"/>
  <c r="U8" i="1"/>
  <c r="K8" i="3" s="1"/>
  <c r="Q8" i="1"/>
  <c r="J8" i="3" s="1"/>
  <c r="CH7" i="1"/>
  <c r="CC7" i="1"/>
  <c r="CB7" i="1"/>
  <c r="BZ7" i="1"/>
  <c r="BY7" i="1"/>
  <c r="AJ7" i="1"/>
  <c r="Q7" i="3" s="1"/>
  <c r="AD7" i="1"/>
  <c r="N7" i="3" s="1"/>
  <c r="Z7" i="1"/>
  <c r="M7" i="3" s="1"/>
  <c r="U7" i="1"/>
  <c r="K7" i="3" s="1"/>
  <c r="Q7" i="1"/>
  <c r="J7" i="3" s="1"/>
  <c r="CH4" i="1"/>
  <c r="CC4" i="1"/>
  <c r="CB4" i="1"/>
  <c r="CA4" i="1"/>
  <c r="BZ4" i="1"/>
  <c r="BY4" i="1"/>
  <c r="AJ4" i="1"/>
  <c r="U4" i="1"/>
  <c r="Q4" i="1"/>
  <c r="BY3" i="1"/>
  <c r="BZ3" i="1"/>
  <c r="CA3" i="1"/>
  <c r="CB3" i="1"/>
  <c r="CC3" i="1"/>
  <c r="CH3" i="1"/>
  <c r="BY5" i="1"/>
  <c r="BZ5" i="1"/>
  <c r="CA5" i="1"/>
  <c r="CB5" i="1"/>
  <c r="CC5" i="1"/>
  <c r="CH5" i="1"/>
  <c r="BY6" i="1"/>
  <c r="BZ6" i="1"/>
  <c r="CA6" i="1"/>
  <c r="CB6" i="1"/>
  <c r="CC6" i="1"/>
  <c r="CH6" i="1"/>
  <c r="Z3" i="3"/>
  <c r="Z4" i="3"/>
  <c r="Z5" i="3"/>
  <c r="Z6" i="3"/>
  <c r="Z2" i="3"/>
  <c r="CI3" i="1" l="1"/>
  <c r="AT24" i="3"/>
  <c r="AY23" i="3"/>
  <c r="AS23" i="3"/>
  <c r="AY13" i="3"/>
  <c r="AY10" i="3"/>
  <c r="AT8" i="3"/>
  <c r="CI21" i="1"/>
  <c r="AR23" i="3"/>
  <c r="AT15" i="3"/>
  <c r="AT7" i="3"/>
  <c r="AP19" i="3"/>
  <c r="AR18" i="3"/>
  <c r="AR15" i="3"/>
  <c r="AT14" i="3"/>
  <c r="AR11" i="3"/>
  <c r="AR9" i="3"/>
  <c r="AR8" i="3"/>
  <c r="AY7" i="3"/>
  <c r="AT23" i="3"/>
  <c r="AT21" i="3"/>
  <c r="AS19" i="3"/>
  <c r="AS17" i="3"/>
  <c r="AY16" i="3"/>
  <c r="AR14" i="3"/>
  <c r="AR12" i="3"/>
  <c r="AR10" i="3"/>
  <c r="AS7" i="3"/>
  <c r="AZ7" i="3" s="1"/>
  <c r="AR17" i="3"/>
  <c r="AT17" i="3"/>
  <c r="AR7" i="3"/>
  <c r="AP21" i="3"/>
  <c r="AZ15" i="3"/>
  <c r="AZ8" i="3"/>
  <c r="AS22" i="3"/>
  <c r="AY21" i="3"/>
  <c r="AY17" i="3"/>
  <c r="AT9" i="3"/>
  <c r="AP7" i="3"/>
  <c r="AR22" i="3"/>
  <c r="AT22" i="3"/>
  <c r="AZ22" i="3" s="1"/>
  <c r="AS20" i="3"/>
  <c r="AS18" i="3"/>
  <c r="AS16" i="3"/>
  <c r="AZ16" i="3" s="1"/>
  <c r="AR13" i="3"/>
  <c r="AS9" i="3"/>
  <c r="AZ9" i="3" s="1"/>
  <c r="AS11" i="3"/>
  <c r="AY22" i="3"/>
  <c r="AP20" i="3"/>
  <c r="AY20" i="3"/>
  <c r="AY18" i="3"/>
  <c r="AS14" i="3"/>
  <c r="AS12" i="3"/>
  <c r="AZ12" i="3" s="1"/>
  <c r="AY11" i="3"/>
  <c r="AZ23" i="3"/>
  <c r="AS24" i="3"/>
  <c r="AZ24" i="3" s="1"/>
  <c r="AT18" i="3"/>
  <c r="AT10" i="3"/>
  <c r="AT19" i="3"/>
  <c r="AZ19" i="3" s="1"/>
  <c r="AT11" i="3"/>
  <c r="AS10" i="3"/>
  <c r="AT20" i="3"/>
  <c r="AZ20" i="3" s="1"/>
  <c r="AT13" i="3"/>
  <c r="AS21" i="3"/>
  <c r="AS13" i="3"/>
  <c r="CI23" i="1"/>
  <c r="CI8" i="1"/>
  <c r="CI4" i="1"/>
  <c r="CI20" i="1"/>
  <c r="CI10" i="1"/>
  <c r="CI9" i="1"/>
  <c r="CI13" i="1"/>
  <c r="CI22" i="1"/>
  <c r="CI17" i="1"/>
  <c r="CI16" i="1"/>
  <c r="CI15" i="1"/>
  <c r="CI12" i="1"/>
  <c r="CI24" i="1"/>
  <c r="CI18" i="1"/>
  <c r="CI7" i="1"/>
  <c r="CI14" i="1"/>
  <c r="CI19" i="1"/>
  <c r="CI6" i="1"/>
  <c r="CI5" i="1"/>
  <c r="AZ18" i="3" l="1"/>
  <c r="AZ14" i="3"/>
  <c r="AZ17" i="3"/>
  <c r="AZ13" i="3"/>
  <c r="AZ21" i="3"/>
  <c r="AZ10" i="3"/>
  <c r="AZ11" i="3"/>
  <c r="AU2" i="3" l="1"/>
  <c r="AV2" i="3"/>
  <c r="AW2" i="3"/>
  <c r="AX2" i="3"/>
  <c r="CH2" i="1"/>
  <c r="AY2" i="3" s="1"/>
  <c r="CC2" i="1"/>
  <c r="AT2" i="3" s="1"/>
  <c r="CB2" i="1"/>
  <c r="AS2" i="3" s="1"/>
  <c r="CA2" i="1"/>
  <c r="AR2" i="3" s="1"/>
  <c r="BZ2" i="1"/>
  <c r="AQ2" i="3" s="1"/>
  <c r="BY2" i="1"/>
  <c r="AP2" i="3" s="1"/>
  <c r="AD2" i="1"/>
  <c r="Z2" i="1"/>
  <c r="CI2" i="1" l="1"/>
  <c r="AZ2" i="3" s="1"/>
  <c r="AD6" i="1"/>
  <c r="Z6" i="1"/>
  <c r="B5" i="3" l="1"/>
  <c r="C5" i="3"/>
  <c r="D5" i="3"/>
  <c r="E5" i="3"/>
  <c r="F5" i="3"/>
  <c r="G5" i="3"/>
  <c r="AQ5" i="3" s="1"/>
  <c r="H5" i="3"/>
  <c r="I5" i="3"/>
  <c r="L5" i="3"/>
  <c r="M5" i="3"/>
  <c r="N5" i="3"/>
  <c r="S5" i="3"/>
  <c r="U5" i="3"/>
  <c r="W5" i="3"/>
  <c r="X5" i="3"/>
  <c r="Y5" i="3"/>
  <c r="AA5" i="3"/>
  <c r="AB5" i="3"/>
  <c r="AC5" i="3"/>
  <c r="AD5" i="3"/>
  <c r="AE5" i="3"/>
  <c r="AG5" i="3"/>
  <c r="AH5" i="3"/>
  <c r="AK5" i="3"/>
  <c r="AN5" i="3"/>
  <c r="AU5" i="3"/>
  <c r="AV5" i="3"/>
  <c r="AW5" i="3"/>
  <c r="AX5" i="3"/>
  <c r="B6" i="3"/>
  <c r="C6" i="3"/>
  <c r="D6" i="3"/>
  <c r="E6" i="3"/>
  <c r="F6" i="3"/>
  <c r="G6" i="3"/>
  <c r="AQ6" i="3" s="1"/>
  <c r="H6" i="3"/>
  <c r="I6" i="3"/>
  <c r="L6" i="3"/>
  <c r="M6" i="3"/>
  <c r="N6" i="3"/>
  <c r="O6" i="3"/>
  <c r="S6" i="3"/>
  <c r="U6" i="3"/>
  <c r="W6" i="3"/>
  <c r="X6" i="3"/>
  <c r="Y6" i="3"/>
  <c r="AA6" i="3"/>
  <c r="AB6" i="3"/>
  <c r="AC6" i="3"/>
  <c r="AD6" i="3"/>
  <c r="AE6" i="3"/>
  <c r="AG6" i="3"/>
  <c r="AH6" i="3"/>
  <c r="AK6" i="3"/>
  <c r="AN6" i="3"/>
  <c r="AU6" i="3"/>
  <c r="AV6" i="3"/>
  <c r="AW6" i="3"/>
  <c r="AX6" i="3"/>
  <c r="A3" i="3"/>
  <c r="A4" i="3"/>
  <c r="A5" i="3"/>
  <c r="A6" i="3"/>
  <c r="A2" i="3"/>
  <c r="AT6" i="3" l="1"/>
  <c r="AY5" i="3"/>
  <c r="AT5" i="3"/>
  <c r="AP6" i="3"/>
  <c r="AY6" i="3"/>
  <c r="AS6" i="3"/>
  <c r="AR6" i="3"/>
  <c r="AZ6" i="3" s="1"/>
  <c r="AP5" i="3"/>
  <c r="AS5" i="3"/>
  <c r="AR5" i="3"/>
  <c r="AZ5" i="3" l="1"/>
  <c r="AL6" i="3"/>
  <c r="AJ6" i="3"/>
  <c r="AI6" i="3"/>
  <c r="AJ6" i="1"/>
  <c r="Q6" i="3" s="1"/>
  <c r="U6" i="1"/>
  <c r="K6" i="3" s="1"/>
  <c r="Q6" i="1"/>
  <c r="J6" i="3" s="1"/>
  <c r="AL5" i="3"/>
  <c r="AJ5" i="3"/>
  <c r="AI5" i="3"/>
  <c r="AJ5" i="1"/>
  <c r="Q5" i="3" s="1"/>
  <c r="U5" i="1"/>
  <c r="K5" i="3" s="1"/>
  <c r="Q5" i="1"/>
  <c r="J5" i="3" s="1"/>
  <c r="Q3" i="1"/>
  <c r="Q2" i="1"/>
  <c r="AJ2" i="1"/>
  <c r="B3" i="3" l="1"/>
  <c r="C3" i="3"/>
  <c r="D3" i="3"/>
  <c r="E3" i="3"/>
  <c r="F3" i="3"/>
  <c r="G3" i="3"/>
  <c r="AQ3" i="3" s="1"/>
  <c r="H3" i="3"/>
  <c r="I3" i="3"/>
  <c r="L3" i="3"/>
  <c r="M3" i="3"/>
  <c r="N3" i="3"/>
  <c r="S3" i="3"/>
  <c r="U3" i="3"/>
  <c r="W3" i="3"/>
  <c r="X3" i="3"/>
  <c r="Y3" i="3"/>
  <c r="AA3" i="3"/>
  <c r="AB3" i="3"/>
  <c r="AC3" i="3"/>
  <c r="AD3" i="3"/>
  <c r="AE3" i="3"/>
  <c r="AG3" i="3"/>
  <c r="AH3" i="3"/>
  <c r="AI3" i="3"/>
  <c r="AJ3" i="3"/>
  <c r="AK3" i="3"/>
  <c r="AL3" i="3"/>
  <c r="AN3" i="3"/>
  <c r="AU3" i="3"/>
  <c r="AV3" i="3"/>
  <c r="AW3" i="3"/>
  <c r="AX3" i="3"/>
  <c r="B4" i="3"/>
  <c r="C4" i="3"/>
  <c r="D4" i="3"/>
  <c r="E4" i="3"/>
  <c r="F4" i="3"/>
  <c r="G4" i="3"/>
  <c r="AQ4" i="3" s="1"/>
  <c r="H4" i="3"/>
  <c r="I4" i="3"/>
  <c r="L4" i="3"/>
  <c r="S4" i="3"/>
  <c r="U4" i="3"/>
  <c r="W4" i="3"/>
  <c r="X4" i="3"/>
  <c r="Y4" i="3"/>
  <c r="AA4" i="3"/>
  <c r="AB4" i="3"/>
  <c r="AC4" i="3"/>
  <c r="AD4" i="3"/>
  <c r="AE4" i="3"/>
  <c r="AG4" i="3"/>
  <c r="AH4" i="3"/>
  <c r="AI4" i="3"/>
  <c r="AJ4" i="3"/>
  <c r="AK4" i="3"/>
  <c r="AL4" i="3"/>
  <c r="AN4" i="3"/>
  <c r="AU4" i="3"/>
  <c r="AV4" i="3"/>
  <c r="AW4" i="3"/>
  <c r="AX4" i="3"/>
  <c r="AJ3" i="1"/>
  <c r="Q3" i="3" s="1"/>
  <c r="Q4" i="3"/>
  <c r="M4" i="3"/>
  <c r="N4" i="3"/>
  <c r="U3" i="1"/>
  <c r="K3" i="3" s="1"/>
  <c r="K4" i="3"/>
  <c r="J3" i="3"/>
  <c r="J4" i="3"/>
  <c r="AE2" i="3"/>
  <c r="AT4" i="3" l="1"/>
  <c r="AT3" i="3"/>
  <c r="AY4" i="3"/>
  <c r="AY3" i="3"/>
  <c r="AR3" i="3"/>
  <c r="AS3" i="3"/>
  <c r="AR4" i="3"/>
  <c r="AS4" i="3"/>
  <c r="AP3" i="3"/>
  <c r="AP4" i="3"/>
  <c r="M2" i="3"/>
  <c r="AZ3" i="3" l="1"/>
  <c r="AZ4" i="3"/>
  <c r="AH2" i="3"/>
  <c r="AI2" i="3"/>
  <c r="AJ2" i="3"/>
  <c r="AK2" i="3"/>
  <c r="AL2" i="3"/>
  <c r="AN2" i="3"/>
  <c r="AG2" i="3"/>
  <c r="AD2" i="3"/>
  <c r="AC2" i="3"/>
  <c r="AB2" i="3"/>
  <c r="Y2" i="3"/>
  <c r="X2" i="3"/>
  <c r="W2" i="3"/>
  <c r="U2" i="3"/>
  <c r="S2" i="3"/>
  <c r="O2" i="3"/>
  <c r="L2" i="3"/>
  <c r="E2" i="3"/>
  <c r="F2" i="3"/>
  <c r="G2" i="3"/>
  <c r="H2" i="3"/>
  <c r="I2" i="3"/>
  <c r="D2" i="3" l="1"/>
  <c r="B2" i="3"/>
  <c r="C2" i="3"/>
  <c r="AA2" i="3" l="1"/>
  <c r="J2" i="3" l="1"/>
  <c r="U2" i="1"/>
  <c r="K2" i="3" s="1"/>
  <c r="N2" i="3"/>
  <c r="Q2" i="3"/>
</calcChain>
</file>

<file path=xl/sharedStrings.xml><?xml version="1.0" encoding="utf-8"?>
<sst xmlns="http://schemas.openxmlformats.org/spreadsheetml/2006/main" count="2365" uniqueCount="1344">
  <si>
    <t>매물코드</t>
  </si>
  <si>
    <t>매물구분</t>
  </si>
  <si>
    <t>매물호실</t>
  </si>
  <si>
    <t>월세</t>
  </si>
  <si>
    <t>관리비</t>
  </si>
  <si>
    <t>시키킹</t>
  </si>
  <si>
    <t>레이킹</t>
  </si>
  <si>
    <t>검색용_교통정보1_거리</t>
  </si>
  <si>
    <t>검색용_교통정보2_거리</t>
  </si>
  <si>
    <t>검색용_지역정보_상위지역</t>
  </si>
  <si>
    <t>간편검색용_교통정보1_역</t>
  </si>
  <si>
    <t>간편검색용_교통정보1_거리</t>
  </si>
  <si>
    <t>간편검색용_교통정보2_역</t>
  </si>
  <si>
    <t>간편검색용_교통정보2_거리</t>
  </si>
  <si>
    <t>간편검색용_교통정보3_역</t>
  </si>
  <si>
    <t>간편검색용_교통정보3_거리</t>
  </si>
  <si>
    <t>방종류</t>
  </si>
  <si>
    <t>면적</t>
  </si>
  <si>
    <t>건물구조</t>
  </si>
  <si>
    <t>소재층</t>
  </si>
  <si>
    <t>건물층</t>
  </si>
  <si>
    <t>건축년도</t>
  </si>
  <si>
    <t>입주현황</t>
  </si>
  <si>
    <t>특이사항</t>
  </si>
  <si>
    <t>관리회사전화번호</t>
  </si>
  <si>
    <t>관리회사팩스</t>
  </si>
  <si>
    <t>ad</t>
  </si>
  <si>
    <t>초기_화재보험</t>
  </si>
  <si>
    <t>초기_열쇠교환비</t>
  </si>
  <si>
    <t>초기_청소비</t>
  </si>
  <si>
    <t>초기_생활서포트</t>
  </si>
  <si>
    <t>n</t>
    <phoneticPr fontId="1"/>
  </si>
  <si>
    <t>도쿄（東京都）</t>
    <rPh sb="3" eb="6">
      <t>トウキョウト</t>
    </rPh>
    <phoneticPr fontId="1"/>
  </si>
  <si>
    <t>신주쿠</t>
    <phoneticPr fontId="1"/>
  </si>
  <si>
    <t>시부야</t>
    <phoneticPr fontId="1"/>
  </si>
  <si>
    <t>닛뽀리</t>
    <phoneticPr fontId="1"/>
  </si>
  <si>
    <t>노선2</t>
    <phoneticPr fontId="1"/>
  </si>
  <si>
    <t>역1</t>
    <phoneticPr fontId="1"/>
  </si>
  <si>
    <t>역2</t>
    <phoneticPr fontId="1"/>
  </si>
  <si>
    <t>지역1</t>
    <phoneticPr fontId="1"/>
  </si>
  <si>
    <t>지역2</t>
    <phoneticPr fontId="1"/>
  </si>
  <si>
    <t>지역4</t>
  </si>
  <si>
    <t>（</t>
    <phoneticPr fontId="1"/>
  </si>
  <si>
    <t>）</t>
    <phoneticPr fontId="1"/>
  </si>
  <si>
    <t>매물이름2</t>
    <phoneticPr fontId="1"/>
  </si>
  <si>
    <t>매물이름3</t>
    <phoneticPr fontId="1"/>
  </si>
  <si>
    <t>매물이름4</t>
    <phoneticPr fontId="1"/>
  </si>
  <si>
    <t>)</t>
    <phoneticPr fontId="1"/>
  </si>
  <si>
    <t>(</t>
    <phoneticPr fontId="1"/>
  </si>
  <si>
    <t>역4</t>
  </si>
  <si>
    <t>매물이름5</t>
  </si>
  <si>
    <t>매물이름6</t>
  </si>
  <si>
    <t>매물이름7</t>
  </si>
  <si>
    <t>매물이름8</t>
  </si>
  <si>
    <r>
      <rPr>
        <sz val="11"/>
        <color rgb="FF000000"/>
        <rFont val="Meiryo"/>
        <family val="2"/>
        <charset val="128"/>
      </rPr>
      <t>青ヶ島村</t>
    </r>
  </si>
  <si>
    <r>
      <rPr>
        <sz val="11"/>
        <color rgb="FF000000"/>
        <rFont val="Meiryo"/>
        <family val="2"/>
        <charset val="128"/>
      </rPr>
      <t>昭島市</t>
    </r>
  </si>
  <si>
    <r>
      <rPr>
        <sz val="11"/>
        <color rgb="FF000000"/>
        <rFont val="Meiryo"/>
        <family val="2"/>
        <charset val="128"/>
      </rPr>
      <t>あきる野市</t>
    </r>
  </si>
  <si>
    <r>
      <rPr>
        <sz val="11"/>
        <color rgb="FF000000"/>
        <rFont val="Meiryo"/>
        <family val="2"/>
        <charset val="128"/>
      </rPr>
      <t>足立区</t>
    </r>
  </si>
  <si>
    <r>
      <rPr>
        <sz val="11"/>
        <color rgb="FF000000"/>
        <rFont val="Meiryo"/>
        <family val="2"/>
        <charset val="128"/>
      </rPr>
      <t>荒川区</t>
    </r>
  </si>
  <si>
    <r>
      <rPr>
        <sz val="11"/>
        <color rgb="FF000000"/>
        <rFont val="Meiryo"/>
        <family val="2"/>
        <charset val="128"/>
      </rPr>
      <t>板橋区</t>
    </r>
  </si>
  <si>
    <r>
      <rPr>
        <sz val="11"/>
        <color rgb="FF000000"/>
        <rFont val="Meiryo"/>
        <family val="2"/>
        <charset val="128"/>
      </rPr>
      <t>稲城市</t>
    </r>
  </si>
  <si>
    <r>
      <rPr>
        <sz val="11"/>
        <color rgb="FF000000"/>
        <rFont val="Meiryo"/>
        <family val="2"/>
        <charset val="128"/>
      </rPr>
      <t>江戸川区</t>
    </r>
  </si>
  <si>
    <r>
      <rPr>
        <sz val="11"/>
        <color rgb="FF000000"/>
        <rFont val="Meiryo"/>
        <family val="2"/>
        <charset val="128"/>
      </rPr>
      <t>青梅市</t>
    </r>
  </si>
  <si>
    <r>
      <rPr>
        <sz val="11"/>
        <color rgb="FF000000"/>
        <rFont val="Meiryo"/>
        <family val="2"/>
        <charset val="128"/>
      </rPr>
      <t>大島町</t>
    </r>
  </si>
  <si>
    <r>
      <rPr>
        <sz val="11"/>
        <color rgb="FF000000"/>
        <rFont val="Meiryo"/>
        <family val="2"/>
        <charset val="128"/>
      </rPr>
      <t>大田区</t>
    </r>
  </si>
  <si>
    <r>
      <rPr>
        <sz val="11"/>
        <color rgb="FF000000"/>
        <rFont val="Meiryo"/>
        <family val="2"/>
        <charset val="128"/>
      </rPr>
      <t>小笠原村</t>
    </r>
  </si>
  <si>
    <r>
      <rPr>
        <sz val="11"/>
        <color rgb="FF000000"/>
        <rFont val="Meiryo"/>
        <family val="2"/>
        <charset val="128"/>
      </rPr>
      <t>葛飾区</t>
    </r>
  </si>
  <si>
    <r>
      <rPr>
        <sz val="11"/>
        <color rgb="FF000000"/>
        <rFont val="Meiryo"/>
        <family val="2"/>
        <charset val="128"/>
      </rPr>
      <t>北区</t>
    </r>
  </si>
  <si>
    <r>
      <rPr>
        <sz val="11"/>
        <color rgb="FF000000"/>
        <rFont val="Meiryo"/>
        <family val="2"/>
        <charset val="128"/>
      </rPr>
      <t>清瀬市</t>
    </r>
  </si>
  <si>
    <r>
      <rPr>
        <sz val="11"/>
        <color rgb="FF000000"/>
        <rFont val="Meiryo"/>
        <family val="2"/>
        <charset val="128"/>
      </rPr>
      <t>国立市</t>
    </r>
  </si>
  <si>
    <r>
      <rPr>
        <sz val="11"/>
        <color rgb="FF000000"/>
        <rFont val="Meiryo"/>
        <family val="2"/>
        <charset val="128"/>
      </rPr>
      <t>神津島村</t>
    </r>
  </si>
  <si>
    <r>
      <rPr>
        <sz val="11"/>
        <color rgb="FF000000"/>
        <rFont val="Meiryo"/>
        <family val="2"/>
        <charset val="128"/>
      </rPr>
      <t>江東区</t>
    </r>
  </si>
  <si>
    <r>
      <rPr>
        <sz val="11"/>
        <color rgb="FF000000"/>
        <rFont val="Meiryo"/>
        <family val="2"/>
        <charset val="128"/>
      </rPr>
      <t>小金井市</t>
    </r>
  </si>
  <si>
    <r>
      <rPr>
        <sz val="11"/>
        <color rgb="FF000000"/>
        <rFont val="Meiryo"/>
        <family val="2"/>
        <charset val="128"/>
      </rPr>
      <t>国分寺市</t>
    </r>
  </si>
  <si>
    <r>
      <rPr>
        <sz val="11"/>
        <color rgb="FF000000"/>
        <rFont val="Meiryo"/>
        <family val="2"/>
        <charset val="128"/>
      </rPr>
      <t>小平市</t>
    </r>
  </si>
  <si>
    <r>
      <rPr>
        <sz val="11"/>
        <color rgb="FF000000"/>
        <rFont val="Meiryo"/>
        <family val="2"/>
        <charset val="128"/>
      </rPr>
      <t>狛江市</t>
    </r>
  </si>
  <si>
    <r>
      <rPr>
        <sz val="11"/>
        <color rgb="FF000000"/>
        <rFont val="Meiryo"/>
        <family val="2"/>
        <charset val="128"/>
      </rPr>
      <t>品川区</t>
    </r>
  </si>
  <si>
    <r>
      <rPr>
        <sz val="11"/>
        <color rgb="FF000000"/>
        <rFont val="Meiryo"/>
        <family val="2"/>
        <charset val="128"/>
      </rPr>
      <t>渋谷区</t>
    </r>
  </si>
  <si>
    <r>
      <rPr>
        <sz val="11"/>
        <color rgb="FF000000"/>
        <rFont val="Meiryo"/>
        <family val="2"/>
        <charset val="128"/>
      </rPr>
      <t>新宿区</t>
    </r>
  </si>
  <si>
    <r>
      <rPr>
        <sz val="11"/>
        <color rgb="FF000000"/>
        <rFont val="Meiryo"/>
        <family val="2"/>
        <charset val="128"/>
      </rPr>
      <t>杉並区</t>
    </r>
  </si>
  <si>
    <r>
      <rPr>
        <sz val="11"/>
        <color rgb="FF000000"/>
        <rFont val="Meiryo"/>
        <family val="2"/>
        <charset val="128"/>
      </rPr>
      <t>墨田区</t>
    </r>
  </si>
  <si>
    <r>
      <rPr>
        <sz val="11"/>
        <color rgb="FF000000"/>
        <rFont val="Meiryo"/>
        <family val="2"/>
        <charset val="128"/>
      </rPr>
      <t>世田谷区</t>
    </r>
  </si>
  <si>
    <r>
      <rPr>
        <sz val="11"/>
        <color rgb="FF000000"/>
        <rFont val="Meiryo"/>
        <family val="2"/>
        <charset val="128"/>
      </rPr>
      <t>台東区</t>
    </r>
  </si>
  <si>
    <r>
      <rPr>
        <sz val="11"/>
        <color rgb="FF000000"/>
        <rFont val="Meiryo"/>
        <family val="2"/>
        <charset val="128"/>
      </rPr>
      <t>立川市</t>
    </r>
  </si>
  <si>
    <r>
      <rPr>
        <sz val="11"/>
        <color rgb="FF000000"/>
        <rFont val="Meiryo"/>
        <family val="2"/>
        <charset val="128"/>
      </rPr>
      <t>多摩市</t>
    </r>
  </si>
  <si>
    <r>
      <rPr>
        <sz val="11"/>
        <color rgb="FF000000"/>
        <rFont val="Meiryo"/>
        <family val="2"/>
        <charset val="128"/>
      </rPr>
      <t>中央区</t>
    </r>
  </si>
  <si>
    <r>
      <rPr>
        <sz val="11"/>
        <color rgb="FF000000"/>
        <rFont val="Meiryo"/>
        <family val="2"/>
        <charset val="128"/>
      </rPr>
      <t>調布市</t>
    </r>
  </si>
  <si>
    <r>
      <rPr>
        <sz val="11"/>
        <color rgb="FF000000"/>
        <rFont val="Meiryo"/>
        <family val="2"/>
        <charset val="128"/>
      </rPr>
      <t>千代田区</t>
    </r>
  </si>
  <si>
    <r>
      <rPr>
        <sz val="11"/>
        <color rgb="FF000000"/>
        <rFont val="Meiryo"/>
        <family val="2"/>
        <charset val="128"/>
      </rPr>
      <t>利島村</t>
    </r>
  </si>
  <si>
    <r>
      <rPr>
        <sz val="11"/>
        <color rgb="FF000000"/>
        <rFont val="Meiryo"/>
        <family val="2"/>
        <charset val="128"/>
      </rPr>
      <t>中野区</t>
    </r>
  </si>
  <si>
    <r>
      <rPr>
        <sz val="11"/>
        <color rgb="FF000000"/>
        <rFont val="Meiryo"/>
        <family val="2"/>
        <charset val="128"/>
      </rPr>
      <t>新島村</t>
    </r>
  </si>
  <si>
    <r>
      <rPr>
        <sz val="11"/>
        <color rgb="FF000000"/>
        <rFont val="Meiryo"/>
        <family val="2"/>
        <charset val="128"/>
      </rPr>
      <t>西多摩郡奥多摩町</t>
    </r>
  </si>
  <si>
    <r>
      <rPr>
        <sz val="11"/>
        <color rgb="FF000000"/>
        <rFont val="Meiryo"/>
        <family val="2"/>
        <charset val="128"/>
      </rPr>
      <t>西多摩郡日の出町</t>
    </r>
  </si>
  <si>
    <r>
      <rPr>
        <sz val="11"/>
        <color rgb="FF000000"/>
        <rFont val="Meiryo"/>
        <family val="2"/>
        <charset val="128"/>
      </rPr>
      <t>西多摩郡檜原村</t>
    </r>
  </si>
  <si>
    <r>
      <rPr>
        <sz val="11"/>
        <color rgb="FF000000"/>
        <rFont val="Meiryo"/>
        <family val="2"/>
        <charset val="128"/>
      </rPr>
      <t>西多摩郡瑞穂町</t>
    </r>
  </si>
  <si>
    <r>
      <rPr>
        <sz val="11"/>
        <color rgb="FF000000"/>
        <rFont val="Meiryo"/>
        <family val="2"/>
        <charset val="128"/>
      </rPr>
      <t>西東京市</t>
    </r>
  </si>
  <si>
    <r>
      <rPr>
        <sz val="11"/>
        <color rgb="FF000000"/>
        <rFont val="Meiryo"/>
        <family val="2"/>
        <charset val="128"/>
      </rPr>
      <t>練馬区</t>
    </r>
  </si>
  <si>
    <r>
      <rPr>
        <sz val="11"/>
        <color rgb="FF000000"/>
        <rFont val="Meiryo"/>
        <family val="2"/>
        <charset val="128"/>
      </rPr>
      <t>八王子市</t>
    </r>
  </si>
  <si>
    <r>
      <rPr>
        <sz val="11"/>
        <color rgb="FF000000"/>
        <rFont val="Meiryo"/>
        <family val="2"/>
        <charset val="128"/>
      </rPr>
      <t>八丈島八丈町</t>
    </r>
  </si>
  <si>
    <r>
      <rPr>
        <sz val="11"/>
        <color rgb="FF000000"/>
        <rFont val="Meiryo"/>
        <family val="2"/>
        <charset val="128"/>
      </rPr>
      <t>羽村市</t>
    </r>
  </si>
  <si>
    <r>
      <rPr>
        <sz val="11"/>
        <color rgb="FF000000"/>
        <rFont val="Meiryo"/>
        <family val="2"/>
        <charset val="128"/>
      </rPr>
      <t>東久留米市</t>
    </r>
  </si>
  <si>
    <r>
      <rPr>
        <sz val="11"/>
        <color rgb="FF000000"/>
        <rFont val="Meiryo"/>
        <family val="2"/>
        <charset val="128"/>
      </rPr>
      <t>東村山市</t>
    </r>
  </si>
  <si>
    <r>
      <rPr>
        <sz val="11"/>
        <color rgb="FF000000"/>
        <rFont val="Meiryo"/>
        <family val="2"/>
        <charset val="128"/>
      </rPr>
      <t>東大和市</t>
    </r>
  </si>
  <si>
    <r>
      <rPr>
        <sz val="11"/>
        <color rgb="FF000000"/>
        <rFont val="Meiryo"/>
        <family val="2"/>
        <charset val="128"/>
      </rPr>
      <t>日野市</t>
    </r>
  </si>
  <si>
    <r>
      <rPr>
        <sz val="11"/>
        <color rgb="FF000000"/>
        <rFont val="Meiryo"/>
        <family val="2"/>
        <charset val="128"/>
      </rPr>
      <t>府中市</t>
    </r>
  </si>
  <si>
    <r>
      <rPr>
        <sz val="11"/>
        <color rgb="FF000000"/>
        <rFont val="Meiryo"/>
        <family val="2"/>
        <charset val="128"/>
      </rPr>
      <t>福生市</t>
    </r>
  </si>
  <si>
    <r>
      <rPr>
        <sz val="11"/>
        <color rgb="FF000000"/>
        <rFont val="Meiryo"/>
        <family val="2"/>
        <charset val="128"/>
      </rPr>
      <t>文京区</t>
    </r>
  </si>
  <si>
    <r>
      <rPr>
        <sz val="11"/>
        <color rgb="FF000000"/>
        <rFont val="Meiryo"/>
        <family val="2"/>
        <charset val="128"/>
      </rPr>
      <t>町田市</t>
    </r>
  </si>
  <si>
    <r>
      <rPr>
        <sz val="11"/>
        <color rgb="FF000000"/>
        <rFont val="Meiryo"/>
        <family val="2"/>
        <charset val="128"/>
      </rPr>
      <t>御蔵島村</t>
    </r>
  </si>
  <si>
    <r>
      <rPr>
        <sz val="11"/>
        <color rgb="FF000000"/>
        <rFont val="Meiryo"/>
        <family val="2"/>
        <charset val="128"/>
      </rPr>
      <t>三鷹市</t>
    </r>
  </si>
  <si>
    <r>
      <rPr>
        <sz val="11"/>
        <color rgb="FF000000"/>
        <rFont val="Meiryo"/>
        <family val="2"/>
        <charset val="128"/>
      </rPr>
      <t>港区</t>
    </r>
  </si>
  <si>
    <r>
      <rPr>
        <sz val="11"/>
        <color rgb="FF000000"/>
        <rFont val="Meiryo"/>
        <family val="2"/>
        <charset val="128"/>
      </rPr>
      <t>三宅島三宅村</t>
    </r>
  </si>
  <si>
    <r>
      <rPr>
        <sz val="11"/>
        <color rgb="FF000000"/>
        <rFont val="Meiryo"/>
        <family val="2"/>
        <charset val="128"/>
      </rPr>
      <t>武蔵野市</t>
    </r>
  </si>
  <si>
    <r>
      <rPr>
        <sz val="11"/>
        <color rgb="FF000000"/>
        <rFont val="Meiryo"/>
        <family val="2"/>
        <charset val="128"/>
      </rPr>
      <t>武蔵村山市</t>
    </r>
  </si>
  <si>
    <r>
      <rPr>
        <sz val="11"/>
        <color rgb="FF000000"/>
        <rFont val="Meiryo"/>
        <family val="2"/>
        <charset val="128"/>
      </rPr>
      <t>目黒区</t>
    </r>
  </si>
  <si>
    <t>豊島区</t>
    <rPh sb="0" eb="3">
      <t>トシマク</t>
    </rPh>
    <phoneticPr fontId="1"/>
  </si>
  <si>
    <t>埼玉高速鉄道線</t>
  </si>
  <si>
    <t>北総線</t>
  </si>
  <si>
    <t>多摩モノレール</t>
  </si>
  <si>
    <t>つくばエクスプレス</t>
  </si>
  <si>
    <t>臨海線</t>
  </si>
  <si>
    <t>総武中央線</t>
    <rPh sb="0" eb="5">
      <t>ソウブチュ</t>
    </rPh>
    <phoneticPr fontId="1"/>
  </si>
  <si>
    <r>
      <rPr>
        <sz val="11"/>
        <color rgb="FF000000"/>
        <rFont val="Calibri"/>
        <family val="2"/>
      </rPr>
      <t>매물코드</t>
    </r>
  </si>
  <si>
    <r>
      <rPr>
        <sz val="11"/>
        <color rgb="FF000000"/>
        <rFont val="Calibri"/>
        <family val="2"/>
      </rPr>
      <t>매물구분</t>
    </r>
  </si>
  <si>
    <r>
      <rPr>
        <sz val="11"/>
        <color rgb="FF000000"/>
        <rFont val="Calibri"/>
        <family val="2"/>
      </rPr>
      <t>매물이름</t>
    </r>
  </si>
  <si>
    <r>
      <rPr>
        <sz val="11"/>
        <color rgb="FF000000"/>
        <rFont val="Calibri"/>
        <family val="2"/>
      </rPr>
      <t>매물주소</t>
    </r>
  </si>
  <si>
    <r>
      <rPr>
        <sz val="11"/>
        <color rgb="FF000000"/>
        <rFont val="Calibri"/>
        <family val="2"/>
      </rPr>
      <t>매물호실</t>
    </r>
  </si>
  <si>
    <r>
      <rPr>
        <sz val="11"/>
        <color rgb="FF000000"/>
        <rFont val="Calibri"/>
        <family val="2"/>
      </rPr>
      <t>월세</t>
    </r>
  </si>
  <si>
    <r>
      <rPr>
        <sz val="11"/>
        <color rgb="FF000000"/>
        <rFont val="Calibri"/>
        <family val="2"/>
      </rPr>
      <t>관리비</t>
    </r>
  </si>
  <si>
    <r>
      <rPr>
        <sz val="11"/>
        <color rgb="FF000000"/>
        <rFont val="Calibri"/>
        <family val="2"/>
      </rPr>
      <t>시키킹</t>
    </r>
  </si>
  <si>
    <r>
      <rPr>
        <sz val="11"/>
        <color rgb="FF000000"/>
        <rFont val="Calibri"/>
        <family val="2"/>
      </rPr>
      <t>레이킹</t>
    </r>
  </si>
  <si>
    <r>
      <rPr>
        <sz val="11"/>
        <color rgb="FF000000"/>
        <rFont val="Calibri"/>
        <family val="2"/>
      </rPr>
      <t>검색용</t>
    </r>
    <r>
      <rPr>
        <sz val="11"/>
        <color rgb="FF000000"/>
        <rFont val="Meiryo"/>
        <family val="2"/>
        <charset val="128"/>
      </rPr>
      <t>_</t>
    </r>
    <r>
      <rPr>
        <sz val="11"/>
        <color rgb="FF000000"/>
        <rFont val="Calibri"/>
        <family val="2"/>
      </rPr>
      <t>교통정보</t>
    </r>
    <r>
      <rPr>
        <sz val="11"/>
        <color rgb="FF000000"/>
        <rFont val="Meiryo"/>
        <family val="2"/>
        <charset val="128"/>
      </rPr>
      <t>1_</t>
    </r>
    <r>
      <rPr>
        <sz val="11"/>
        <color rgb="FF000000"/>
        <rFont val="Calibri"/>
        <family val="2"/>
      </rPr>
      <t>노선</t>
    </r>
  </si>
  <si>
    <r>
      <rPr>
        <sz val="11"/>
        <color rgb="FF000000"/>
        <rFont val="Calibri"/>
        <family val="2"/>
      </rPr>
      <t>검색용</t>
    </r>
    <r>
      <rPr>
        <sz val="11"/>
        <color rgb="FF000000"/>
        <rFont val="Meiryo"/>
        <family val="2"/>
        <charset val="128"/>
      </rPr>
      <t>_</t>
    </r>
    <r>
      <rPr>
        <sz val="11"/>
        <color rgb="FF000000"/>
        <rFont val="Calibri"/>
        <family val="2"/>
      </rPr>
      <t>교통정보</t>
    </r>
    <r>
      <rPr>
        <sz val="11"/>
        <color rgb="FF000000"/>
        <rFont val="Meiryo"/>
        <family val="2"/>
        <charset val="128"/>
      </rPr>
      <t>1_</t>
    </r>
    <r>
      <rPr>
        <sz val="11"/>
        <color rgb="FF000000"/>
        <rFont val="Calibri"/>
        <family val="2"/>
      </rPr>
      <t>역</t>
    </r>
  </si>
  <si>
    <r>
      <rPr>
        <sz val="11"/>
        <color rgb="FF000000"/>
        <rFont val="Calibri"/>
        <family val="2"/>
      </rPr>
      <t>검색용</t>
    </r>
    <r>
      <rPr>
        <sz val="11"/>
        <color rgb="FF000000"/>
        <rFont val="Meiryo"/>
        <family val="2"/>
        <charset val="128"/>
      </rPr>
      <t>_</t>
    </r>
    <r>
      <rPr>
        <sz val="11"/>
        <color rgb="FF000000"/>
        <rFont val="Calibri"/>
        <family val="2"/>
      </rPr>
      <t>교통정보</t>
    </r>
    <r>
      <rPr>
        <sz val="11"/>
        <color rgb="FF000000"/>
        <rFont val="Meiryo"/>
        <family val="2"/>
        <charset val="128"/>
      </rPr>
      <t>1_</t>
    </r>
    <r>
      <rPr>
        <sz val="11"/>
        <color rgb="FF000000"/>
        <rFont val="Calibri"/>
        <family val="2"/>
      </rPr>
      <t>거리</t>
    </r>
  </si>
  <si>
    <r>
      <rPr>
        <sz val="11"/>
        <color rgb="FF000000"/>
        <rFont val="Calibri"/>
        <family val="2"/>
      </rPr>
      <t>검색용</t>
    </r>
    <r>
      <rPr>
        <sz val="11"/>
        <color rgb="FF000000"/>
        <rFont val="Meiryo"/>
        <family val="2"/>
        <charset val="128"/>
      </rPr>
      <t>_</t>
    </r>
    <r>
      <rPr>
        <sz val="11"/>
        <color rgb="FF000000"/>
        <rFont val="Calibri"/>
        <family val="2"/>
      </rPr>
      <t>교통정보</t>
    </r>
    <r>
      <rPr>
        <sz val="11"/>
        <color rgb="FF000000"/>
        <rFont val="Meiryo"/>
        <family val="2"/>
        <charset val="128"/>
      </rPr>
      <t>2_</t>
    </r>
    <r>
      <rPr>
        <sz val="11"/>
        <color rgb="FF000000"/>
        <rFont val="Calibri"/>
        <family val="2"/>
      </rPr>
      <t>노선</t>
    </r>
  </si>
  <si>
    <r>
      <rPr>
        <sz val="11"/>
        <color rgb="FF000000"/>
        <rFont val="Calibri"/>
        <family val="2"/>
      </rPr>
      <t>검색용</t>
    </r>
    <r>
      <rPr>
        <sz val="11"/>
        <color rgb="FF000000"/>
        <rFont val="Meiryo"/>
        <family val="2"/>
        <charset val="128"/>
      </rPr>
      <t>_</t>
    </r>
    <r>
      <rPr>
        <sz val="11"/>
        <color rgb="FF000000"/>
        <rFont val="Calibri"/>
        <family val="2"/>
      </rPr>
      <t>교통정보</t>
    </r>
    <r>
      <rPr>
        <sz val="11"/>
        <color rgb="FF000000"/>
        <rFont val="Meiryo"/>
        <family val="2"/>
        <charset val="128"/>
      </rPr>
      <t>2_</t>
    </r>
    <r>
      <rPr>
        <sz val="11"/>
        <color rgb="FF000000"/>
        <rFont val="Calibri"/>
        <family val="2"/>
      </rPr>
      <t>역</t>
    </r>
  </si>
  <si>
    <r>
      <rPr>
        <sz val="11"/>
        <color rgb="FF000000"/>
        <rFont val="Calibri"/>
        <family val="2"/>
      </rPr>
      <t>검색용</t>
    </r>
    <r>
      <rPr>
        <sz val="11"/>
        <color rgb="FF000000"/>
        <rFont val="Meiryo"/>
        <family val="2"/>
        <charset val="128"/>
      </rPr>
      <t>_</t>
    </r>
    <r>
      <rPr>
        <sz val="11"/>
        <color rgb="FF000000"/>
        <rFont val="Calibri"/>
        <family val="2"/>
      </rPr>
      <t>교통정보</t>
    </r>
    <r>
      <rPr>
        <sz val="11"/>
        <color rgb="FF000000"/>
        <rFont val="Meiryo"/>
        <family val="2"/>
        <charset val="128"/>
      </rPr>
      <t>2_</t>
    </r>
    <r>
      <rPr>
        <sz val="11"/>
        <color rgb="FF000000"/>
        <rFont val="Calibri"/>
        <family val="2"/>
      </rPr>
      <t>거리</t>
    </r>
  </si>
  <si>
    <r>
      <rPr>
        <sz val="11"/>
        <color rgb="FF000000"/>
        <rFont val="Calibri"/>
        <family val="2"/>
      </rPr>
      <t>검색용</t>
    </r>
    <r>
      <rPr>
        <sz val="11"/>
        <color rgb="FF000000"/>
        <rFont val="Meiryo"/>
        <family val="2"/>
        <charset val="128"/>
      </rPr>
      <t>_</t>
    </r>
    <r>
      <rPr>
        <sz val="11"/>
        <color rgb="FF000000"/>
        <rFont val="Calibri"/>
        <family val="2"/>
      </rPr>
      <t>지역정보</t>
    </r>
    <r>
      <rPr>
        <sz val="11"/>
        <color rgb="FF000000"/>
        <rFont val="Meiryo"/>
        <family val="2"/>
        <charset val="128"/>
      </rPr>
      <t>_</t>
    </r>
    <r>
      <rPr>
        <sz val="11"/>
        <color rgb="FF000000"/>
        <rFont val="Calibri"/>
        <family val="2"/>
      </rPr>
      <t>상위지역</t>
    </r>
  </si>
  <si>
    <r>
      <rPr>
        <sz val="11"/>
        <color rgb="FF000000"/>
        <rFont val="Calibri"/>
        <family val="2"/>
      </rPr>
      <t>검색용</t>
    </r>
    <r>
      <rPr>
        <sz val="11"/>
        <color rgb="FF000000"/>
        <rFont val="Meiryo"/>
        <family val="2"/>
        <charset val="128"/>
      </rPr>
      <t>_</t>
    </r>
    <r>
      <rPr>
        <sz val="11"/>
        <color rgb="FF000000"/>
        <rFont val="Calibri"/>
        <family val="2"/>
      </rPr>
      <t>지역정보</t>
    </r>
    <r>
      <rPr>
        <sz val="11"/>
        <color rgb="FF000000"/>
        <rFont val="Meiryo"/>
        <family val="2"/>
        <charset val="128"/>
      </rPr>
      <t>_</t>
    </r>
    <r>
      <rPr>
        <sz val="11"/>
        <color rgb="FF000000"/>
        <rFont val="Calibri"/>
        <family val="2"/>
      </rPr>
      <t>하위지역</t>
    </r>
  </si>
  <si>
    <r>
      <rPr>
        <sz val="11"/>
        <color rgb="FF000000"/>
        <rFont val="Calibri"/>
        <family val="2"/>
      </rPr>
      <t>간편검색용</t>
    </r>
    <r>
      <rPr>
        <sz val="11"/>
        <color rgb="FF000000"/>
        <rFont val="Meiryo"/>
        <family val="2"/>
        <charset val="128"/>
      </rPr>
      <t>_</t>
    </r>
    <r>
      <rPr>
        <sz val="11"/>
        <color rgb="FF000000"/>
        <rFont val="Calibri"/>
        <family val="2"/>
      </rPr>
      <t>교통정보</t>
    </r>
    <r>
      <rPr>
        <sz val="11"/>
        <color rgb="FF000000"/>
        <rFont val="Meiryo"/>
        <family val="2"/>
        <charset val="128"/>
      </rPr>
      <t>1_</t>
    </r>
    <r>
      <rPr>
        <sz val="11"/>
        <color rgb="FF000000"/>
        <rFont val="Calibri"/>
        <family val="2"/>
      </rPr>
      <t>역</t>
    </r>
  </si>
  <si>
    <r>
      <rPr>
        <sz val="11"/>
        <color rgb="FF000000"/>
        <rFont val="Calibri"/>
        <family val="2"/>
      </rPr>
      <t>간편검색용</t>
    </r>
    <r>
      <rPr>
        <sz val="11"/>
        <color rgb="FF000000"/>
        <rFont val="Meiryo"/>
        <family val="2"/>
        <charset val="128"/>
      </rPr>
      <t>_</t>
    </r>
    <r>
      <rPr>
        <sz val="11"/>
        <color rgb="FF000000"/>
        <rFont val="Calibri"/>
        <family val="2"/>
      </rPr>
      <t>교통정보</t>
    </r>
    <r>
      <rPr>
        <sz val="11"/>
        <color rgb="FF000000"/>
        <rFont val="Meiryo"/>
        <family val="2"/>
        <charset val="128"/>
      </rPr>
      <t>1_</t>
    </r>
    <r>
      <rPr>
        <sz val="11"/>
        <color rgb="FF000000"/>
        <rFont val="Calibri"/>
        <family val="2"/>
      </rPr>
      <t>거리</t>
    </r>
  </si>
  <si>
    <r>
      <rPr>
        <sz val="11"/>
        <color rgb="FF000000"/>
        <rFont val="Calibri"/>
        <family val="2"/>
      </rPr>
      <t>간편검색용</t>
    </r>
    <r>
      <rPr>
        <sz val="11"/>
        <color rgb="FF000000"/>
        <rFont val="Meiryo"/>
        <family val="2"/>
        <charset val="128"/>
      </rPr>
      <t>_</t>
    </r>
    <r>
      <rPr>
        <sz val="11"/>
        <color rgb="FF000000"/>
        <rFont val="Calibri"/>
        <family val="2"/>
      </rPr>
      <t>교통정보</t>
    </r>
    <r>
      <rPr>
        <sz val="11"/>
        <color rgb="FF000000"/>
        <rFont val="Meiryo"/>
        <family val="2"/>
        <charset val="128"/>
      </rPr>
      <t>2_</t>
    </r>
    <r>
      <rPr>
        <sz val="11"/>
        <color rgb="FF000000"/>
        <rFont val="Calibri"/>
        <family val="2"/>
      </rPr>
      <t>역</t>
    </r>
  </si>
  <si>
    <r>
      <rPr>
        <sz val="11"/>
        <color rgb="FF000000"/>
        <rFont val="Calibri"/>
        <family val="2"/>
      </rPr>
      <t>간편검색용</t>
    </r>
    <r>
      <rPr>
        <sz val="11"/>
        <color rgb="FF000000"/>
        <rFont val="Meiryo"/>
        <family val="2"/>
        <charset val="128"/>
      </rPr>
      <t>_</t>
    </r>
    <r>
      <rPr>
        <sz val="11"/>
        <color rgb="FF000000"/>
        <rFont val="Calibri"/>
        <family val="2"/>
      </rPr>
      <t>교통정보</t>
    </r>
    <r>
      <rPr>
        <sz val="11"/>
        <color rgb="FF000000"/>
        <rFont val="Meiryo"/>
        <family val="2"/>
        <charset val="128"/>
      </rPr>
      <t>2_</t>
    </r>
    <r>
      <rPr>
        <sz val="11"/>
        <color rgb="FF000000"/>
        <rFont val="Calibri"/>
        <family val="2"/>
      </rPr>
      <t>거리</t>
    </r>
  </si>
  <si>
    <r>
      <rPr>
        <sz val="11"/>
        <color rgb="FF000000"/>
        <rFont val="Calibri"/>
        <family val="2"/>
      </rPr>
      <t>간편검색용</t>
    </r>
    <r>
      <rPr>
        <sz val="11"/>
        <color rgb="FF000000"/>
        <rFont val="Meiryo"/>
        <family val="2"/>
        <charset val="128"/>
      </rPr>
      <t>_</t>
    </r>
    <r>
      <rPr>
        <sz val="11"/>
        <color rgb="FF000000"/>
        <rFont val="Calibri"/>
        <family val="2"/>
      </rPr>
      <t>교통정보</t>
    </r>
    <r>
      <rPr>
        <sz val="11"/>
        <color rgb="FF000000"/>
        <rFont val="Meiryo"/>
        <family val="2"/>
        <charset val="128"/>
      </rPr>
      <t>3_</t>
    </r>
    <r>
      <rPr>
        <sz val="11"/>
        <color rgb="FF000000"/>
        <rFont val="Calibri"/>
        <family val="2"/>
      </rPr>
      <t>역</t>
    </r>
  </si>
  <si>
    <r>
      <rPr>
        <sz val="11"/>
        <color rgb="FF000000"/>
        <rFont val="Calibri"/>
        <family val="2"/>
      </rPr>
      <t>간편검색용</t>
    </r>
    <r>
      <rPr>
        <sz val="11"/>
        <color rgb="FF000000"/>
        <rFont val="Meiryo"/>
        <family val="2"/>
        <charset val="128"/>
      </rPr>
      <t>_</t>
    </r>
    <r>
      <rPr>
        <sz val="11"/>
        <color rgb="FF000000"/>
        <rFont val="Calibri"/>
        <family val="2"/>
      </rPr>
      <t>교통정보</t>
    </r>
    <r>
      <rPr>
        <sz val="11"/>
        <color rgb="FF000000"/>
        <rFont val="Meiryo"/>
        <family val="2"/>
        <charset val="128"/>
      </rPr>
      <t>3_</t>
    </r>
    <r>
      <rPr>
        <sz val="11"/>
        <color rgb="FF000000"/>
        <rFont val="Calibri"/>
        <family val="2"/>
      </rPr>
      <t>거리</t>
    </r>
  </si>
  <si>
    <r>
      <rPr>
        <sz val="11"/>
        <color rgb="FF000000"/>
        <rFont val="Calibri"/>
        <family val="2"/>
      </rPr>
      <t>방종류</t>
    </r>
  </si>
  <si>
    <r>
      <rPr>
        <sz val="11"/>
        <color rgb="FF000000"/>
        <rFont val="Calibri"/>
        <family val="2"/>
      </rPr>
      <t>면적</t>
    </r>
  </si>
  <si>
    <r>
      <rPr>
        <sz val="11"/>
        <color rgb="FF000000"/>
        <rFont val="Calibri"/>
        <family val="2"/>
      </rPr>
      <t>건물구조</t>
    </r>
  </si>
  <si>
    <r>
      <rPr>
        <sz val="11"/>
        <color rgb="FF000000"/>
        <rFont val="Calibri"/>
        <family val="2"/>
      </rPr>
      <t>소재층</t>
    </r>
  </si>
  <si>
    <r>
      <rPr>
        <sz val="11"/>
        <color rgb="FF000000"/>
        <rFont val="Calibri"/>
        <family val="2"/>
      </rPr>
      <t>건물층</t>
    </r>
  </si>
  <si>
    <r>
      <rPr>
        <sz val="11"/>
        <color rgb="FF000000"/>
        <rFont val="Calibri"/>
        <family val="2"/>
      </rPr>
      <t>건축년도</t>
    </r>
  </si>
  <si>
    <r>
      <rPr>
        <sz val="11"/>
        <color rgb="FF000000"/>
        <rFont val="Calibri"/>
        <family val="2"/>
      </rPr>
      <t>입주현황</t>
    </r>
  </si>
  <si>
    <r>
      <rPr>
        <sz val="11"/>
        <color rgb="FF000000"/>
        <rFont val="Calibri"/>
        <family val="2"/>
      </rPr>
      <t>시설정보</t>
    </r>
  </si>
  <si>
    <r>
      <rPr>
        <sz val="11"/>
        <color rgb="FF000000"/>
        <rFont val="Calibri"/>
        <family val="2"/>
      </rPr>
      <t>주변정보</t>
    </r>
  </si>
  <si>
    <r>
      <rPr>
        <sz val="11"/>
        <color rgb="FF000000"/>
        <rFont val="Calibri"/>
        <family val="2"/>
      </rPr>
      <t>특이사항</t>
    </r>
  </si>
  <si>
    <r>
      <rPr>
        <sz val="11"/>
        <color rgb="FF000000"/>
        <rFont val="Calibri"/>
        <family val="2"/>
      </rPr>
      <t>관리회사이름</t>
    </r>
  </si>
  <si>
    <r>
      <rPr>
        <sz val="11"/>
        <color rgb="FF000000"/>
        <rFont val="Calibri"/>
        <family val="2"/>
      </rPr>
      <t>관리회사전화번호</t>
    </r>
  </si>
  <si>
    <r>
      <rPr>
        <sz val="11"/>
        <color rgb="FF000000"/>
        <rFont val="Calibri"/>
        <family val="2"/>
      </rPr>
      <t>관리회사팩스</t>
    </r>
  </si>
  <si>
    <r>
      <rPr>
        <sz val="11"/>
        <color rgb="FF000000"/>
        <rFont val="Calibri"/>
        <family val="2"/>
      </rPr>
      <t>보증회사</t>
    </r>
    <r>
      <rPr>
        <sz val="11"/>
        <color rgb="FF000000"/>
        <rFont val="Meiryo"/>
        <family val="2"/>
        <charset val="128"/>
      </rPr>
      <t>1</t>
    </r>
  </si>
  <si>
    <r>
      <rPr>
        <sz val="11"/>
        <color rgb="FF000000"/>
        <rFont val="Calibri"/>
        <family val="2"/>
      </rPr>
      <t>보증회사</t>
    </r>
    <r>
      <rPr>
        <sz val="11"/>
        <color rgb="FF000000"/>
        <rFont val="Meiryo"/>
        <family val="2"/>
        <charset val="128"/>
      </rPr>
      <t>2</t>
    </r>
  </si>
  <si>
    <r>
      <rPr>
        <sz val="11"/>
        <color rgb="FF000000"/>
        <rFont val="Calibri"/>
        <family val="2"/>
      </rPr>
      <t>관리자</t>
    </r>
    <r>
      <rPr>
        <sz val="11"/>
        <color rgb="FF000000"/>
        <rFont val="Meiryo"/>
        <family val="2"/>
        <charset val="128"/>
      </rPr>
      <t>_</t>
    </r>
    <r>
      <rPr>
        <sz val="11"/>
        <color rgb="FF000000"/>
        <rFont val="Calibri"/>
        <family val="2"/>
      </rPr>
      <t>기타</t>
    </r>
  </si>
  <si>
    <r>
      <rPr>
        <sz val="11"/>
        <color rgb="FF000000"/>
        <rFont val="Calibri"/>
        <family val="2"/>
      </rPr>
      <t>숨김매물</t>
    </r>
  </si>
  <si>
    <r>
      <rPr>
        <sz val="11"/>
        <color rgb="FF000000"/>
        <rFont val="Calibri"/>
        <family val="2"/>
      </rPr>
      <t>초기</t>
    </r>
    <r>
      <rPr>
        <sz val="11"/>
        <color rgb="FF000000"/>
        <rFont val="Meiryo"/>
        <family val="2"/>
        <charset val="128"/>
      </rPr>
      <t>_</t>
    </r>
    <r>
      <rPr>
        <sz val="11"/>
        <color rgb="FF000000"/>
        <rFont val="Calibri"/>
        <family val="2"/>
      </rPr>
      <t>월세</t>
    </r>
  </si>
  <si>
    <r>
      <rPr>
        <sz val="11"/>
        <color rgb="FF000000"/>
        <rFont val="Calibri"/>
        <family val="2"/>
      </rPr>
      <t>초기</t>
    </r>
    <r>
      <rPr>
        <sz val="11"/>
        <color rgb="FF000000"/>
        <rFont val="Meiryo"/>
        <family val="2"/>
        <charset val="128"/>
      </rPr>
      <t>_</t>
    </r>
    <r>
      <rPr>
        <sz val="11"/>
        <color rgb="FF000000"/>
        <rFont val="Calibri"/>
        <family val="2"/>
      </rPr>
      <t>관리비</t>
    </r>
  </si>
  <si>
    <r>
      <rPr>
        <sz val="11"/>
        <color rgb="FF000000"/>
        <rFont val="Calibri"/>
        <family val="2"/>
      </rPr>
      <t>초기</t>
    </r>
    <r>
      <rPr>
        <sz val="11"/>
        <color rgb="FF000000"/>
        <rFont val="Meiryo"/>
        <family val="2"/>
        <charset val="128"/>
      </rPr>
      <t>_</t>
    </r>
    <r>
      <rPr>
        <sz val="11"/>
        <color rgb="FF000000"/>
        <rFont val="Calibri"/>
        <family val="2"/>
      </rPr>
      <t>시키킹</t>
    </r>
  </si>
  <si>
    <r>
      <rPr>
        <sz val="11"/>
        <color rgb="FF000000"/>
        <rFont val="Calibri"/>
        <family val="2"/>
      </rPr>
      <t>초기</t>
    </r>
    <r>
      <rPr>
        <sz val="11"/>
        <color rgb="FF000000"/>
        <rFont val="Meiryo"/>
        <family val="2"/>
        <charset val="128"/>
      </rPr>
      <t>_</t>
    </r>
    <r>
      <rPr>
        <sz val="11"/>
        <color rgb="FF000000"/>
        <rFont val="Calibri"/>
        <family val="2"/>
      </rPr>
      <t>레이킹</t>
    </r>
  </si>
  <si>
    <r>
      <rPr>
        <sz val="11"/>
        <color rgb="FF000000"/>
        <rFont val="Calibri"/>
        <family val="2"/>
      </rPr>
      <t>초기</t>
    </r>
    <r>
      <rPr>
        <sz val="11"/>
        <color rgb="FF000000"/>
        <rFont val="Meiryo"/>
        <family val="2"/>
        <charset val="128"/>
      </rPr>
      <t>_</t>
    </r>
    <r>
      <rPr>
        <sz val="11"/>
        <color rgb="FF000000"/>
        <rFont val="Calibri"/>
        <family val="2"/>
      </rPr>
      <t>보증회사</t>
    </r>
  </si>
  <si>
    <r>
      <rPr>
        <sz val="11"/>
        <color rgb="FF000000"/>
        <rFont val="Calibri"/>
        <family val="2"/>
      </rPr>
      <t>초기</t>
    </r>
    <r>
      <rPr>
        <sz val="11"/>
        <color rgb="FF000000"/>
        <rFont val="Meiryo"/>
        <family val="2"/>
        <charset val="128"/>
      </rPr>
      <t>_</t>
    </r>
    <r>
      <rPr>
        <sz val="11"/>
        <color rgb="FF000000"/>
        <rFont val="Calibri"/>
        <family val="2"/>
      </rPr>
      <t>화재보험</t>
    </r>
  </si>
  <si>
    <r>
      <rPr>
        <sz val="11"/>
        <color rgb="FF000000"/>
        <rFont val="Calibri"/>
        <family val="2"/>
      </rPr>
      <t>초기</t>
    </r>
    <r>
      <rPr>
        <sz val="11"/>
        <color rgb="FF000000"/>
        <rFont val="Meiryo"/>
        <family val="2"/>
        <charset val="128"/>
      </rPr>
      <t>_</t>
    </r>
    <r>
      <rPr>
        <sz val="11"/>
        <color rgb="FF000000"/>
        <rFont val="Calibri"/>
        <family val="2"/>
      </rPr>
      <t>열쇠교환비</t>
    </r>
  </si>
  <si>
    <r>
      <rPr>
        <sz val="11"/>
        <color rgb="FF000000"/>
        <rFont val="Calibri"/>
        <family val="2"/>
      </rPr>
      <t>초기</t>
    </r>
    <r>
      <rPr>
        <sz val="11"/>
        <color rgb="FF000000"/>
        <rFont val="Meiryo"/>
        <family val="2"/>
        <charset val="128"/>
      </rPr>
      <t>_</t>
    </r>
    <r>
      <rPr>
        <sz val="11"/>
        <color rgb="FF000000"/>
        <rFont val="Calibri"/>
        <family val="2"/>
      </rPr>
      <t>청소비</t>
    </r>
  </si>
  <si>
    <r>
      <rPr>
        <sz val="11"/>
        <color rgb="FF000000"/>
        <rFont val="Calibri"/>
        <family val="2"/>
      </rPr>
      <t>초기</t>
    </r>
    <r>
      <rPr>
        <sz val="11"/>
        <color rgb="FF000000"/>
        <rFont val="Meiryo"/>
        <family val="2"/>
        <charset val="128"/>
      </rPr>
      <t>_</t>
    </r>
    <r>
      <rPr>
        <sz val="11"/>
        <color rgb="FF000000"/>
        <rFont val="Calibri"/>
        <family val="2"/>
      </rPr>
      <t>생활서포트</t>
    </r>
  </si>
  <si>
    <r>
      <rPr>
        <sz val="11"/>
        <color rgb="FF000000"/>
        <rFont val="Calibri"/>
        <family val="2"/>
      </rPr>
      <t>초기</t>
    </r>
    <r>
      <rPr>
        <sz val="11"/>
        <color rgb="FF000000"/>
        <rFont val="Meiryo"/>
        <family val="2"/>
        <charset val="128"/>
      </rPr>
      <t>_</t>
    </r>
    <r>
      <rPr>
        <sz val="11"/>
        <color rgb="FF000000"/>
        <rFont val="Calibri"/>
        <family val="2"/>
      </rPr>
      <t>중개수수료</t>
    </r>
  </si>
  <si>
    <r>
      <rPr>
        <sz val="11"/>
        <color rgb="FF000000"/>
        <rFont val="Calibri"/>
        <family val="2"/>
      </rPr>
      <t>초기</t>
    </r>
    <r>
      <rPr>
        <sz val="11"/>
        <color rgb="FF000000"/>
        <rFont val="Meiryo"/>
        <family val="2"/>
        <charset val="128"/>
      </rPr>
      <t>_</t>
    </r>
    <r>
      <rPr>
        <sz val="11"/>
        <color rgb="FF000000"/>
        <rFont val="Calibri"/>
        <family val="2"/>
      </rPr>
      <t>비용합</t>
    </r>
  </si>
  <si>
    <t>(</t>
    <phoneticPr fontId="1"/>
  </si>
  <si>
    <t>)</t>
    <phoneticPr fontId="1"/>
  </si>
  <si>
    <t>西武新宿線</t>
  </si>
  <si>
    <t>西武池袋線</t>
  </si>
  <si>
    <t>西武拝島線</t>
  </si>
  <si>
    <t>西武多摩川線</t>
  </si>
  <si>
    <t>西武国分寺線</t>
  </si>
  <si>
    <t>西武西武有楽町線</t>
  </si>
  <si>
    <t>西武西武園線</t>
  </si>
  <si>
    <t>西武豊島線</t>
  </si>
  <si>
    <t>西武山口線</t>
  </si>
  <si>
    <t>丸ノ内線</t>
  </si>
  <si>
    <t>有楽町線</t>
  </si>
  <si>
    <t>日比谷線</t>
  </si>
  <si>
    <t>千代田線</t>
  </si>
  <si>
    <t>南北線</t>
  </si>
  <si>
    <t>銀座線</t>
  </si>
  <si>
    <t>東西線</t>
  </si>
  <si>
    <t>副都心線</t>
  </si>
  <si>
    <t>半蔵門線</t>
  </si>
  <si>
    <t>京王相模原線</t>
  </si>
  <si>
    <t>京王高尾線</t>
  </si>
  <si>
    <t>京王京王新線</t>
  </si>
  <si>
    <t>京王動物園線</t>
  </si>
  <si>
    <t>東急大井町線</t>
  </si>
  <si>
    <t>東急池上線</t>
  </si>
  <si>
    <t>東急世田谷線</t>
  </si>
  <si>
    <t>東急田園都市線</t>
  </si>
  <si>
    <t>東急東横線</t>
  </si>
  <si>
    <t>東急目黒線</t>
  </si>
  <si>
    <t>東急多摩川線</t>
  </si>
  <si>
    <t>大江戸線</t>
  </si>
  <si>
    <t>荒川線</t>
  </si>
  <si>
    <t>三田線</t>
  </si>
  <si>
    <t>新宿線</t>
  </si>
  <si>
    <t>浅草線</t>
  </si>
  <si>
    <t>日暮里・舎人ライナー</t>
  </si>
  <si>
    <t>東武伊勢崎線</t>
  </si>
  <si>
    <t>東武東上線</t>
  </si>
  <si>
    <t>東武亀戸線</t>
  </si>
  <si>
    <t>東武大師線</t>
  </si>
  <si>
    <t>京成本線</t>
  </si>
  <si>
    <t>京成押上線</t>
  </si>
  <si>
    <t>京成金町線</t>
  </si>
  <si>
    <t>京急本線</t>
  </si>
  <si>
    <t>京急空港線</t>
  </si>
  <si>
    <t>小田急線</t>
  </si>
  <si>
    <t>小田急多摩線</t>
  </si>
  <si>
    <t>東京モノレール羽田線</t>
  </si>
  <si>
    <t>りんかい線</t>
  </si>
  <si>
    <t>山手線</t>
  </si>
  <si>
    <t>総武線</t>
  </si>
  <si>
    <t>青梅線</t>
  </si>
  <si>
    <t>中央線</t>
  </si>
  <si>
    <t>京浜東北線</t>
  </si>
  <si>
    <t>南武線</t>
  </si>
  <si>
    <t>埼京線</t>
  </si>
  <si>
    <t>中央本線</t>
  </si>
  <si>
    <t>常磐線</t>
  </si>
  <si>
    <t>五日市線</t>
  </si>
  <si>
    <t>湘南新宿ライン</t>
  </si>
  <si>
    <t>京葉線</t>
  </si>
  <si>
    <t>横浜線</t>
  </si>
  <si>
    <t>武蔵野線</t>
  </si>
  <si>
    <t>横須賀線</t>
  </si>
  <si>
    <t>東北本線</t>
  </si>
  <si>
    <t>東海道本線</t>
  </si>
  <si>
    <t>高崎線</t>
  </si>
  <si>
    <t>上野東京ライン</t>
  </si>
  <si>
    <t>新井薬師前</t>
    <rPh sb="0" eb="5">
      <t>アライヤクシマエ</t>
    </rPh>
    <phoneticPr fontId="1"/>
  </si>
  <si>
    <t>大崎</t>
    <rPh sb="0" eb="2">
      <t>オオサキ</t>
    </rPh>
    <phoneticPr fontId="1"/>
  </si>
  <si>
    <t>五反田</t>
    <rPh sb="0" eb="3">
      <t>ゴタンダ</t>
    </rPh>
    <phoneticPr fontId="1"/>
  </si>
  <si>
    <t>目黒</t>
    <rPh sb="0" eb="2">
      <t>メグロ</t>
    </rPh>
    <phoneticPr fontId="1"/>
  </si>
  <si>
    <t>恵比寿</t>
    <rPh sb="0" eb="3">
      <t>エビス</t>
    </rPh>
    <phoneticPr fontId="1"/>
  </si>
  <si>
    <t>渋谷</t>
    <rPh sb="0" eb="2">
      <t>シブヤ</t>
    </rPh>
    <phoneticPr fontId="1"/>
  </si>
  <si>
    <t>原宿</t>
    <rPh sb="0" eb="2">
      <t>ハラジュク</t>
    </rPh>
    <phoneticPr fontId="1"/>
  </si>
  <si>
    <t>代々木</t>
    <rPh sb="0" eb="3">
      <t>ヨヨギ</t>
    </rPh>
    <phoneticPr fontId="1"/>
  </si>
  <si>
    <t>新宿</t>
    <rPh sb="0" eb="2">
      <t>シンジュク</t>
    </rPh>
    <phoneticPr fontId="1"/>
  </si>
  <si>
    <t>新大久保</t>
    <rPh sb="0" eb="4">
      <t>シンオオクボ</t>
    </rPh>
    <phoneticPr fontId="1"/>
  </si>
  <si>
    <t>高田馬場</t>
    <rPh sb="0" eb="4">
      <t>タカダノ</t>
    </rPh>
    <phoneticPr fontId="1"/>
  </si>
  <si>
    <t>目白</t>
    <rPh sb="0" eb="2">
      <t>メジロ</t>
    </rPh>
    <phoneticPr fontId="1"/>
  </si>
  <si>
    <t>池袋</t>
    <rPh sb="0" eb="2">
      <t>イケブ</t>
    </rPh>
    <phoneticPr fontId="1"/>
  </si>
  <si>
    <t>大塚</t>
    <rPh sb="0" eb="2">
      <t>オオツ</t>
    </rPh>
    <phoneticPr fontId="1"/>
  </si>
  <si>
    <t>巣鴨</t>
    <rPh sb="0" eb="2">
      <t>スガモ</t>
    </rPh>
    <phoneticPr fontId="1"/>
  </si>
  <si>
    <t>駒込</t>
    <rPh sb="0" eb="2">
      <t>コマゴメ</t>
    </rPh>
    <phoneticPr fontId="1"/>
  </si>
  <si>
    <t>田端</t>
    <rPh sb="0" eb="2">
      <t>タバタ</t>
    </rPh>
    <phoneticPr fontId="1"/>
  </si>
  <si>
    <t>西日暮里</t>
    <rPh sb="0" eb="4">
      <t>ニシニ</t>
    </rPh>
    <phoneticPr fontId="1"/>
  </si>
  <si>
    <t>鶯谷</t>
    <rPh sb="0" eb="2">
      <t>ウグイスタ</t>
    </rPh>
    <phoneticPr fontId="1"/>
  </si>
  <si>
    <t>上野</t>
    <rPh sb="0" eb="2">
      <t>ウエノ</t>
    </rPh>
    <phoneticPr fontId="1"/>
  </si>
  <si>
    <t>御徒町</t>
    <rPh sb="0" eb="3">
      <t>オカチマチ</t>
    </rPh>
    <phoneticPr fontId="1"/>
  </si>
  <si>
    <t>秋葉原</t>
    <rPh sb="0" eb="3">
      <t>アキハバラ</t>
    </rPh>
    <phoneticPr fontId="1"/>
  </si>
  <si>
    <t>神田</t>
    <rPh sb="0" eb="2">
      <t>カンダ</t>
    </rPh>
    <phoneticPr fontId="1"/>
  </si>
  <si>
    <t>東京</t>
    <rPh sb="0" eb="2">
      <t>トウキョウ</t>
    </rPh>
    <phoneticPr fontId="1"/>
  </si>
  <si>
    <t>有楽町</t>
    <rPh sb="0" eb="3">
      <t>ユウラク</t>
    </rPh>
    <phoneticPr fontId="1"/>
  </si>
  <si>
    <t>新橋</t>
    <rPh sb="0" eb="2">
      <t>シンバ</t>
    </rPh>
    <phoneticPr fontId="1"/>
  </si>
  <si>
    <t>浜松町</t>
    <rPh sb="0" eb="3">
      <t>ハママツ</t>
    </rPh>
    <phoneticPr fontId="1"/>
  </si>
  <si>
    <t>田町</t>
    <rPh sb="0" eb="2">
      <t>タマチ</t>
    </rPh>
    <phoneticPr fontId="1"/>
  </si>
  <si>
    <t>品川</t>
    <rPh sb="0" eb="2">
      <t>シナガワ</t>
    </rPh>
    <phoneticPr fontId="1"/>
  </si>
  <si>
    <t>西武新宿</t>
    <rPh sb="0" eb="4">
      <t>セイブシンジュク</t>
    </rPh>
    <phoneticPr fontId="1"/>
  </si>
  <si>
    <t>下落合</t>
    <rPh sb="0" eb="3">
      <t>シモオチ</t>
    </rPh>
    <phoneticPr fontId="1"/>
  </si>
  <si>
    <t>中井</t>
    <rPh sb="0" eb="2">
      <t>ナカイ</t>
    </rPh>
    <phoneticPr fontId="1"/>
  </si>
  <si>
    <t>沼袋</t>
    <rPh sb="0" eb="2">
      <t>ヌマブ</t>
    </rPh>
    <phoneticPr fontId="1"/>
  </si>
  <si>
    <t>野方</t>
    <rPh sb="0" eb="2">
      <t>ノガタ</t>
    </rPh>
    <phoneticPr fontId="1"/>
  </si>
  <si>
    <t>都立家政</t>
    <rPh sb="0" eb="4">
      <t>トリツカ</t>
    </rPh>
    <phoneticPr fontId="1"/>
  </si>
  <si>
    <t>鷺ノ宮</t>
    <rPh sb="0" eb="1">
      <t>サギ</t>
    </rPh>
    <rPh sb="2" eb="3">
      <t>ミ</t>
    </rPh>
    <phoneticPr fontId="1"/>
  </si>
  <si>
    <t>下井草</t>
    <rPh sb="0" eb="3">
      <t>シモイ</t>
    </rPh>
    <phoneticPr fontId="1"/>
  </si>
  <si>
    <t>井荻</t>
    <rPh sb="0" eb="2">
      <t>イオギ</t>
    </rPh>
    <phoneticPr fontId="1"/>
  </si>
  <si>
    <t>上井草</t>
    <rPh sb="0" eb="3">
      <t>カミイ</t>
    </rPh>
    <phoneticPr fontId="1"/>
  </si>
  <si>
    <t>上石神井</t>
    <rPh sb="0" eb="4">
      <t>カミシャク</t>
    </rPh>
    <phoneticPr fontId="1"/>
  </si>
  <si>
    <t>武蔵関</t>
    <rPh sb="0" eb="3">
      <t>ムサシセ</t>
    </rPh>
    <phoneticPr fontId="1"/>
  </si>
  <si>
    <t>東伏見</t>
    <rPh sb="0" eb="3">
      <t>ヒガシフシミ</t>
    </rPh>
    <phoneticPr fontId="1"/>
  </si>
  <si>
    <t>西武柳沢</t>
    <rPh sb="0" eb="4">
      <t>セイブヤ</t>
    </rPh>
    <phoneticPr fontId="1"/>
  </si>
  <si>
    <t>田無</t>
    <rPh sb="0" eb="2">
      <t>タナシ</t>
    </rPh>
    <phoneticPr fontId="1"/>
  </si>
  <si>
    <t>花小金井</t>
    <rPh sb="0" eb="4">
      <t>ハナコ</t>
    </rPh>
    <phoneticPr fontId="1"/>
  </si>
  <si>
    <t>小平</t>
    <rPh sb="0" eb="2">
      <t>コダイラ</t>
    </rPh>
    <phoneticPr fontId="1"/>
  </si>
  <si>
    <t>久米川</t>
    <rPh sb="0" eb="3">
      <t>クメガワ</t>
    </rPh>
    <phoneticPr fontId="1"/>
  </si>
  <si>
    <t>東村山</t>
    <rPh sb="0" eb="3">
      <t>ヒガシムラ</t>
    </rPh>
    <phoneticPr fontId="1"/>
  </si>
  <si>
    <t>西武新宿線</t>
    <rPh sb="0" eb="5">
      <t>セイ</t>
    </rPh>
    <phoneticPr fontId="1"/>
  </si>
  <si>
    <t>都営大江戸線</t>
    <rPh sb="0" eb="6">
      <t>トエイ</t>
    </rPh>
    <phoneticPr fontId="1"/>
  </si>
  <si>
    <t>都庁前</t>
    <rPh sb="0" eb="3">
      <t>トチョウマエ</t>
    </rPh>
    <phoneticPr fontId="1"/>
  </si>
  <si>
    <t>新宿西口</t>
    <rPh sb="0" eb="4">
      <t>シンジュクニ</t>
    </rPh>
    <phoneticPr fontId="1"/>
  </si>
  <si>
    <t>東新宿</t>
    <rPh sb="0" eb="3">
      <t>ヒガシ</t>
    </rPh>
    <phoneticPr fontId="1"/>
  </si>
  <si>
    <t>若松河田</t>
    <rPh sb="0" eb="4">
      <t>ワカマツ</t>
    </rPh>
    <phoneticPr fontId="1"/>
  </si>
  <si>
    <t>牛込柳町</t>
    <rPh sb="0" eb="4">
      <t>ウシゴメヤ</t>
    </rPh>
    <phoneticPr fontId="1"/>
  </si>
  <si>
    <t>牛込神楽坂</t>
    <rPh sb="0" eb="5">
      <t>ウシ</t>
    </rPh>
    <phoneticPr fontId="1"/>
  </si>
  <si>
    <t>飯田橋</t>
    <rPh sb="0" eb="3">
      <t>イイダ</t>
    </rPh>
    <phoneticPr fontId="1"/>
  </si>
  <si>
    <t>春日町</t>
    <rPh sb="0" eb="3">
      <t>カス</t>
    </rPh>
    <phoneticPr fontId="1"/>
  </si>
  <si>
    <t>本郷三丁目</t>
    <rPh sb="0" eb="5">
      <t>ホンゴウサ</t>
    </rPh>
    <phoneticPr fontId="1"/>
  </si>
  <si>
    <t>上野御徒町</t>
    <rPh sb="0" eb="5">
      <t>ウエノオカ</t>
    </rPh>
    <phoneticPr fontId="1"/>
  </si>
  <si>
    <t>新御徒町</t>
    <rPh sb="0" eb="4">
      <t>シンオカチマチ</t>
    </rPh>
    <phoneticPr fontId="1"/>
  </si>
  <si>
    <t>蔵前</t>
    <rPh sb="0" eb="2">
      <t>クラマ</t>
    </rPh>
    <phoneticPr fontId="1"/>
  </si>
  <si>
    <t>両国</t>
    <rPh sb="0" eb="2">
      <t>リョウコク</t>
    </rPh>
    <phoneticPr fontId="1"/>
  </si>
  <si>
    <t>森下</t>
    <rPh sb="0" eb="2">
      <t>モリシ</t>
    </rPh>
    <phoneticPr fontId="1"/>
  </si>
  <si>
    <t>清澄白河</t>
    <rPh sb="0" eb="4">
      <t>キヨスミ</t>
    </rPh>
    <phoneticPr fontId="1"/>
  </si>
  <si>
    <t>門前仲町</t>
    <rPh sb="0" eb="4">
      <t>モンゼンナカチョウ</t>
    </rPh>
    <phoneticPr fontId="1"/>
  </si>
  <si>
    <t>月島</t>
    <rPh sb="0" eb="2">
      <t>ツキシ</t>
    </rPh>
    <phoneticPr fontId="1"/>
  </si>
  <si>
    <t>勝どき</t>
    <rPh sb="0" eb="1">
      <t>カチ</t>
    </rPh>
    <phoneticPr fontId="1"/>
  </si>
  <si>
    <t>시설정보1</t>
    <phoneticPr fontId="1"/>
  </si>
  <si>
    <t>시설정보2</t>
    <phoneticPr fontId="1"/>
  </si>
  <si>
    <t>시설정보3</t>
  </si>
  <si>
    <t>시설정보4</t>
  </si>
  <si>
    <t>시설정보5</t>
  </si>
  <si>
    <t>시설정보6</t>
  </si>
  <si>
    <t>시설정보7</t>
  </si>
  <si>
    <t>시설정보8</t>
  </si>
  <si>
    <t>시설정보9</t>
  </si>
  <si>
    <t>시설정보11</t>
  </si>
  <si>
    <t>시설정보12</t>
  </si>
  <si>
    <t>시설정보13</t>
  </si>
  <si>
    <t>시설정보14</t>
  </si>
  <si>
    <t>都営新宿線</t>
    <rPh sb="0" eb="5">
      <t>トエイシンジュク</t>
    </rPh>
    <phoneticPr fontId="1"/>
  </si>
  <si>
    <t>曙橋</t>
    <rPh sb="0" eb="2">
      <t>アケボノバシ</t>
    </rPh>
    <phoneticPr fontId="1"/>
  </si>
  <si>
    <t>西早稲田</t>
    <rPh sb="0" eb="4">
      <t>ニシワ</t>
    </rPh>
    <phoneticPr fontId="1"/>
  </si>
  <si>
    <t>東京メトロ副都心線</t>
    <rPh sb="0" eb="2">
      <t>トウキョウ</t>
    </rPh>
    <rPh sb="5" eb="9">
      <t>フクト</t>
    </rPh>
    <phoneticPr fontId="1"/>
  </si>
  <si>
    <t>新宿御苑前</t>
    <rPh sb="0" eb="5">
      <t>シンジュク</t>
    </rPh>
    <phoneticPr fontId="1"/>
  </si>
  <si>
    <t>新宿三丁目</t>
    <rPh sb="0" eb="5">
      <t>シンジュクサ</t>
    </rPh>
    <phoneticPr fontId="1"/>
  </si>
  <si>
    <t>都営新宿線</t>
    <rPh sb="0" eb="5">
      <t>トエイシ</t>
    </rPh>
    <phoneticPr fontId="1"/>
  </si>
  <si>
    <t>東京メトロ丸ノ内線</t>
    <rPh sb="0" eb="5">
      <t>トウキョウ</t>
    </rPh>
    <rPh sb="5" eb="9">
      <t>マル</t>
    </rPh>
    <phoneticPr fontId="1"/>
  </si>
  <si>
    <t>大久保</t>
    <rPh sb="0" eb="3">
      <t>オオ</t>
    </rPh>
    <phoneticPr fontId="1"/>
  </si>
  <si>
    <t>JR山手線</t>
    <rPh sb="2" eb="5">
      <t>ヤマ</t>
    </rPh>
    <phoneticPr fontId="1"/>
  </si>
  <si>
    <t>JR京浜東北線</t>
    <rPh sb="2" eb="7">
      <t>ケイヒン</t>
    </rPh>
    <phoneticPr fontId="1"/>
  </si>
  <si>
    <t>大宮</t>
    <rPh sb="0" eb="2">
      <t>オオミヤ</t>
    </rPh>
    <phoneticPr fontId="1"/>
  </si>
  <si>
    <t>노선1</t>
    <phoneticPr fontId="1"/>
  </si>
  <si>
    <t>노선4</t>
    <phoneticPr fontId="1"/>
  </si>
  <si>
    <t>노선2-1</t>
    <phoneticPr fontId="1"/>
  </si>
  <si>
    <t>노선2-2</t>
    <phoneticPr fontId="1"/>
  </si>
  <si>
    <t>노선2-4</t>
    <phoneticPr fontId="1"/>
  </si>
  <si>
    <t>시설정보10</t>
    <phoneticPr fontId="1"/>
  </si>
  <si>
    <t>즉시</t>
    <phoneticPr fontId="1"/>
  </si>
  <si>
    <t>京王線</t>
    <rPh sb="2" eb="3">
      <t>セン</t>
    </rPh>
    <phoneticPr fontId="1"/>
  </si>
  <si>
    <r>
      <rPr>
        <sz val="10"/>
        <color rgb="FF000000"/>
        <rFont val="나눔바른고딕"/>
        <family val="3"/>
        <charset val="129"/>
      </rPr>
      <t>매물이름</t>
    </r>
    <r>
      <rPr>
        <sz val="10"/>
        <color rgb="FF000000"/>
        <rFont val="Meiryo"/>
        <family val="2"/>
        <charset val="128"/>
      </rPr>
      <t>1</t>
    </r>
    <phoneticPr fontId="1"/>
  </si>
  <si>
    <r>
      <rPr>
        <sz val="10"/>
        <color rgb="FF000000"/>
        <rFont val="나눔바른고딕"/>
        <family val="3"/>
        <charset val="129"/>
      </rPr>
      <t>매물주소</t>
    </r>
  </si>
  <si>
    <r>
      <rPr>
        <sz val="10"/>
        <color rgb="FF000000"/>
        <rFont val="나눔바른고딕"/>
        <family val="3"/>
        <charset val="129"/>
      </rPr>
      <t>노선</t>
    </r>
    <r>
      <rPr>
        <sz val="10"/>
        <color rgb="FF000000"/>
        <rFont val="Meiryo"/>
        <family val="2"/>
        <charset val="128"/>
      </rPr>
      <t>3</t>
    </r>
    <phoneticPr fontId="1"/>
  </si>
  <si>
    <r>
      <rPr>
        <sz val="10"/>
        <color rgb="FF000000"/>
        <rFont val="나눔바른고딕"/>
        <family val="3"/>
        <charset val="129"/>
      </rPr>
      <t>역</t>
    </r>
    <r>
      <rPr>
        <sz val="10"/>
        <color rgb="FF000000"/>
        <rFont val="Meiryo"/>
        <family val="2"/>
        <charset val="128"/>
      </rPr>
      <t>3</t>
    </r>
  </si>
  <si>
    <r>
      <rPr>
        <sz val="10"/>
        <color rgb="FF000000"/>
        <rFont val="나눔바른고딕"/>
        <family val="3"/>
        <charset val="129"/>
      </rPr>
      <t>노선</t>
    </r>
    <r>
      <rPr>
        <sz val="10"/>
        <color rgb="FF000000"/>
        <rFont val="Meiryo"/>
        <family val="2"/>
        <charset val="128"/>
      </rPr>
      <t>2-3</t>
    </r>
    <phoneticPr fontId="1"/>
  </si>
  <si>
    <r>
      <rPr>
        <sz val="10"/>
        <color rgb="FF000000"/>
        <rFont val="나눔바른고딕"/>
        <family val="3"/>
        <charset val="129"/>
      </rPr>
      <t>지역</t>
    </r>
    <r>
      <rPr>
        <sz val="10"/>
        <color rgb="FF000000"/>
        <rFont val="Meiryo"/>
        <family val="2"/>
        <charset val="128"/>
      </rPr>
      <t>3</t>
    </r>
  </si>
  <si>
    <r>
      <rPr>
        <sz val="10"/>
        <color rgb="FF000000"/>
        <rFont val="나눔바른고딕"/>
        <family val="3"/>
        <charset val="129"/>
      </rPr>
      <t>관리회사이름</t>
    </r>
  </si>
  <si>
    <r>
      <rPr>
        <sz val="10"/>
        <color rgb="FF000000"/>
        <rFont val="나눔바른고딕"/>
        <family val="3"/>
        <charset val="129"/>
      </rPr>
      <t>보증회사</t>
    </r>
    <r>
      <rPr>
        <sz val="10"/>
        <color rgb="FF000000"/>
        <rFont val="Meiryo"/>
        <family val="2"/>
        <charset val="128"/>
      </rPr>
      <t>1</t>
    </r>
  </si>
  <si>
    <r>
      <rPr>
        <sz val="10"/>
        <color rgb="FF000000"/>
        <rFont val="나눔바른고딕"/>
        <family val="3"/>
        <charset val="129"/>
      </rPr>
      <t>보증회사</t>
    </r>
    <r>
      <rPr>
        <sz val="10"/>
        <color rgb="FF000000"/>
        <rFont val="Meiryo"/>
        <family val="2"/>
        <charset val="128"/>
      </rPr>
      <t>2</t>
    </r>
  </si>
  <si>
    <r>
      <rPr>
        <sz val="10"/>
        <color rgb="FF000000"/>
        <rFont val="나눔바른고딕"/>
        <family val="3"/>
        <charset val="129"/>
      </rPr>
      <t>관리자</t>
    </r>
    <r>
      <rPr>
        <sz val="10"/>
        <color rgb="FF000000"/>
        <rFont val="Meiryo"/>
        <family val="2"/>
        <charset val="128"/>
      </rPr>
      <t>_</t>
    </r>
    <r>
      <rPr>
        <sz val="10"/>
        <color rgb="FF000000"/>
        <rFont val="나눔바른고딕"/>
        <family val="3"/>
        <charset val="129"/>
      </rPr>
      <t>기타</t>
    </r>
  </si>
  <si>
    <t>토쿄메트로 마루노우치센</t>
  </si>
  <si>
    <t>토쿄메트로 유락쵸센</t>
  </si>
  <si>
    <t>토쿄메트로 히비야센</t>
  </si>
  <si>
    <t>토쿄메트로 치요다센</t>
  </si>
  <si>
    <t>토쿄메트로 난보쿠센</t>
  </si>
  <si>
    <t>토쿄메트로 긴자센</t>
  </si>
  <si>
    <t>토쿄메트로 토자이센</t>
  </si>
  <si>
    <t>토쿄메트로 후쿠토신센</t>
  </si>
  <si>
    <t>토쿄메트로 한죠몬센</t>
  </si>
  <si>
    <r>
      <t>総</t>
    </r>
    <r>
      <rPr>
        <sz val="11"/>
        <color rgb="FF000000"/>
        <rFont val="돋움"/>
        <family val="3"/>
        <charset val="129"/>
      </rPr>
      <t>武中央線</t>
    </r>
  </si>
  <si>
    <t>코엔지</t>
  </si>
  <si>
    <t>高円寺</t>
  </si>
  <si>
    <t>新小岩</t>
    <rPh sb="0" eb="3">
      <t>シンコイワ</t>
    </rPh>
    <phoneticPr fontId="1"/>
  </si>
  <si>
    <t>小岩</t>
    <rPh sb="0" eb="2">
      <t>コイワ</t>
    </rPh>
    <phoneticPr fontId="1"/>
  </si>
  <si>
    <t>西馬込</t>
    <rPh sb="0" eb="3">
      <t>ニシマゴメ</t>
    </rPh>
    <phoneticPr fontId="1"/>
  </si>
  <si>
    <t>都営浅草線</t>
    <rPh sb="0" eb="5">
      <t>トエイ</t>
    </rPh>
    <phoneticPr fontId="1"/>
  </si>
  <si>
    <t>馬込</t>
    <rPh sb="0" eb="2">
      <t>マゴメ</t>
    </rPh>
    <phoneticPr fontId="1"/>
  </si>
  <si>
    <t>日本財託</t>
    <rPh sb="0" eb="4">
      <t>ニホンザイ</t>
    </rPh>
    <phoneticPr fontId="1"/>
  </si>
  <si>
    <t>津田沼</t>
  </si>
  <si>
    <t>RC</t>
    <phoneticPr fontId="1"/>
  </si>
  <si>
    <t>木下の賃貸</t>
    <rPh sb="0" eb="5">
      <t>キノシタ</t>
    </rPh>
    <phoneticPr fontId="1"/>
  </si>
  <si>
    <t>03-5579-9712</t>
  </si>
  <si>
    <t>03-5579-9713</t>
  </si>
  <si>
    <t>マイプラスホーム</t>
  </si>
  <si>
    <t>03-3657-2103</t>
  </si>
  <si>
    <t>03-3657-2105</t>
  </si>
  <si>
    <t>ジェイリース</t>
  </si>
  <si>
    <t>AMBITION</t>
  </si>
  <si>
    <t>03-6439-8911</t>
  </si>
  <si>
    <t>GTN</t>
  </si>
  <si>
    <t>ルームバンク</t>
  </si>
  <si>
    <t>03-3346-3939</t>
  </si>
  <si>
    <t>03-3347-2420</t>
  </si>
  <si>
    <t>セフティ</t>
  </si>
  <si>
    <t>5</t>
    <phoneticPr fontId="1"/>
  </si>
  <si>
    <t>青山メイン企画</t>
    <rPh sb="0" eb="2">
      <t>アオヤマ</t>
    </rPh>
    <rPh sb="5" eb="7">
      <t>キカク</t>
    </rPh>
    <phoneticPr fontId="1"/>
  </si>
  <si>
    <t>トラスト賃貸管理</t>
    <rPh sb="6" eb="8">
      <t>カンリ</t>
    </rPh>
    <phoneticPr fontId="1"/>
  </si>
  <si>
    <t>三田線</t>
    <rPh sb="0" eb="3">
      <t>ミタセン</t>
    </rPh>
    <phoneticPr fontId="1"/>
  </si>
  <si>
    <t>GTN</t>
    <phoneticPr fontId="1"/>
  </si>
  <si>
    <t>2</t>
    <phoneticPr fontId="1"/>
  </si>
  <si>
    <t>S</t>
    <phoneticPr fontId="1"/>
  </si>
  <si>
    <t>西武池袋線</t>
    <rPh sb="0" eb="5">
      <t>セイブ</t>
    </rPh>
    <phoneticPr fontId="1"/>
  </si>
  <si>
    <t>7</t>
    <phoneticPr fontId="1"/>
  </si>
  <si>
    <t>SRC</t>
    <phoneticPr fontId="1"/>
  </si>
  <si>
    <t>한글</t>
    <phoneticPr fontId="1"/>
  </si>
  <si>
    <t>일본어</t>
    <phoneticPr fontId="1"/>
  </si>
  <si>
    <r>
      <rPr>
        <sz val="11"/>
        <color rgb="FF000000"/>
        <rFont val="굴림"/>
        <family val="3"/>
        <charset val="129"/>
      </rPr>
      <t>일본어</t>
    </r>
    <phoneticPr fontId="1"/>
  </si>
  <si>
    <t>설비옵션</t>
    <phoneticPr fontId="1"/>
  </si>
  <si>
    <t>아오가시마무라</t>
    <phoneticPr fontId="1"/>
  </si>
  <si>
    <t>JR야마노테센</t>
    <phoneticPr fontId="1"/>
  </si>
  <si>
    <t>오오사키</t>
    <phoneticPr fontId="1"/>
  </si>
  <si>
    <r>
      <t xml:space="preserve">1) </t>
    </r>
    <r>
      <rPr>
        <sz val="11"/>
        <color rgb="FF000000"/>
        <rFont val="굴림"/>
        <family val="3"/>
        <charset val="129"/>
      </rPr>
      <t>이미지는</t>
    </r>
    <r>
      <rPr>
        <sz val="11"/>
        <color rgb="FF000000"/>
        <rFont val="Calibri"/>
        <family val="2"/>
      </rPr>
      <t xml:space="preserve"> </t>
    </r>
    <r>
      <rPr>
        <sz val="11"/>
        <color rgb="FF000000"/>
        <rFont val="굴림"/>
        <family val="3"/>
        <charset val="129"/>
      </rPr>
      <t>실제와</t>
    </r>
    <r>
      <rPr>
        <sz val="11"/>
        <color rgb="FF000000"/>
        <rFont val="Calibri"/>
        <family val="2"/>
      </rPr>
      <t xml:space="preserve"> </t>
    </r>
    <r>
      <rPr>
        <sz val="11"/>
        <color rgb="FF000000"/>
        <rFont val="굴림"/>
        <family val="3"/>
        <charset val="129"/>
      </rPr>
      <t>차이가</t>
    </r>
    <r>
      <rPr>
        <sz val="11"/>
        <color rgb="FF000000"/>
        <rFont val="Calibri"/>
        <family val="2"/>
      </rPr>
      <t xml:space="preserve"> </t>
    </r>
    <r>
      <rPr>
        <sz val="11"/>
        <color rgb="FF000000"/>
        <rFont val="굴림"/>
        <family val="3"/>
        <charset val="129"/>
      </rPr>
      <t>있을</t>
    </r>
    <r>
      <rPr>
        <sz val="11"/>
        <color rgb="FF000000"/>
        <rFont val="Calibri"/>
        <family val="2"/>
      </rPr>
      <t xml:space="preserve"> </t>
    </r>
    <r>
      <rPr>
        <sz val="11"/>
        <color rgb="FF000000"/>
        <rFont val="굴림"/>
        <family val="3"/>
        <charset val="129"/>
      </rPr>
      <t>수</t>
    </r>
    <r>
      <rPr>
        <sz val="11"/>
        <color rgb="FF000000"/>
        <rFont val="Calibri"/>
        <family val="2"/>
      </rPr>
      <t xml:space="preserve"> </t>
    </r>
    <r>
      <rPr>
        <sz val="11"/>
        <color rgb="FF000000"/>
        <rFont val="굴림"/>
        <family val="3"/>
        <charset val="129"/>
      </rPr>
      <t>있습니다</t>
    </r>
    <r>
      <rPr>
        <sz val="11"/>
        <color rgb="FF000000"/>
        <rFont val="Calibri"/>
        <family val="2"/>
      </rPr>
      <t xml:space="preserve">.
2) </t>
    </r>
    <r>
      <rPr>
        <sz val="11"/>
        <color rgb="FF000000"/>
        <rFont val="굴림"/>
        <family val="3"/>
        <charset val="129"/>
      </rPr>
      <t>초기비용은</t>
    </r>
    <r>
      <rPr>
        <sz val="11"/>
        <color rgb="FF000000"/>
        <rFont val="Calibri"/>
        <family val="2"/>
      </rPr>
      <t xml:space="preserve"> </t>
    </r>
    <r>
      <rPr>
        <sz val="11"/>
        <color rgb="FF000000"/>
        <rFont val="굴림"/>
        <family val="3"/>
        <charset val="129"/>
      </rPr>
      <t>예상초기</t>
    </r>
    <r>
      <rPr>
        <sz val="11"/>
        <color rgb="FF000000"/>
        <rFont val="Calibri"/>
        <family val="2"/>
      </rPr>
      <t xml:space="preserve"> </t>
    </r>
    <r>
      <rPr>
        <sz val="11"/>
        <color rgb="FF000000"/>
        <rFont val="굴림"/>
        <family val="3"/>
        <charset val="129"/>
      </rPr>
      <t>비용으로</t>
    </r>
    <r>
      <rPr>
        <sz val="11"/>
        <color rgb="FF000000"/>
        <rFont val="Calibri"/>
        <family val="2"/>
      </rPr>
      <t xml:space="preserve"> </t>
    </r>
    <r>
      <rPr>
        <sz val="11"/>
        <color rgb="FF000000"/>
        <rFont val="굴림"/>
        <family val="3"/>
        <charset val="129"/>
      </rPr>
      <t>실제와</t>
    </r>
    <r>
      <rPr>
        <sz val="11"/>
        <color rgb="FF000000"/>
        <rFont val="Calibri"/>
        <family val="2"/>
      </rPr>
      <t xml:space="preserve"> </t>
    </r>
    <r>
      <rPr>
        <sz val="11"/>
        <color rgb="FF000000"/>
        <rFont val="굴림"/>
        <family val="3"/>
        <charset val="129"/>
      </rPr>
      <t>차이가</t>
    </r>
    <r>
      <rPr>
        <sz val="11"/>
        <color rgb="FF000000"/>
        <rFont val="Calibri"/>
        <family val="2"/>
      </rPr>
      <t xml:space="preserve"> </t>
    </r>
    <r>
      <rPr>
        <sz val="11"/>
        <color rgb="FF000000"/>
        <rFont val="굴림"/>
        <family val="3"/>
        <charset val="129"/>
      </rPr>
      <t>있을</t>
    </r>
    <r>
      <rPr>
        <sz val="11"/>
        <color rgb="FF000000"/>
        <rFont val="Calibri"/>
        <family val="2"/>
      </rPr>
      <t xml:space="preserve"> </t>
    </r>
    <r>
      <rPr>
        <sz val="11"/>
        <color rgb="FF000000"/>
        <rFont val="굴림"/>
        <family val="3"/>
        <charset val="129"/>
      </rPr>
      <t>수</t>
    </r>
    <r>
      <rPr>
        <sz val="11"/>
        <color rgb="FF000000"/>
        <rFont val="Calibri"/>
        <family val="2"/>
      </rPr>
      <t xml:space="preserve"> </t>
    </r>
    <r>
      <rPr>
        <sz val="11"/>
        <color rgb="FF000000"/>
        <rFont val="굴림"/>
        <family val="3"/>
        <charset val="129"/>
      </rPr>
      <t>있습니다</t>
    </r>
    <r>
      <rPr>
        <sz val="11"/>
        <color rgb="FF000000"/>
        <rFont val="Calibri"/>
        <family val="2"/>
      </rPr>
      <t xml:space="preserve">.
3) </t>
    </r>
    <r>
      <rPr>
        <sz val="11"/>
        <color rgb="FF000000"/>
        <rFont val="굴림"/>
        <family val="3"/>
        <charset val="129"/>
      </rPr>
      <t>관리비에</t>
    </r>
    <r>
      <rPr>
        <sz val="11"/>
        <color rgb="FF000000"/>
        <rFont val="Calibri"/>
        <family val="2"/>
      </rPr>
      <t xml:space="preserve"> </t>
    </r>
    <r>
      <rPr>
        <sz val="11"/>
        <color rgb="FF000000"/>
        <rFont val="굴림"/>
        <family val="3"/>
        <charset val="129"/>
      </rPr>
      <t>광열비</t>
    </r>
    <r>
      <rPr>
        <sz val="11"/>
        <color rgb="FF000000"/>
        <rFont val="Calibri"/>
        <family val="2"/>
      </rPr>
      <t xml:space="preserve"> (</t>
    </r>
    <r>
      <rPr>
        <sz val="11"/>
        <color rgb="FF000000"/>
        <rFont val="굴림"/>
        <family val="3"/>
        <charset val="129"/>
      </rPr>
      <t>전기</t>
    </r>
    <r>
      <rPr>
        <sz val="11"/>
        <color rgb="FF000000"/>
        <rFont val="Calibri"/>
        <family val="2"/>
      </rPr>
      <t xml:space="preserve">, </t>
    </r>
    <r>
      <rPr>
        <sz val="11"/>
        <color rgb="FF000000"/>
        <rFont val="굴림"/>
        <family val="3"/>
        <charset val="129"/>
      </rPr>
      <t>수도</t>
    </r>
    <r>
      <rPr>
        <sz val="11"/>
        <color rgb="FF000000"/>
        <rFont val="Calibri"/>
        <family val="2"/>
      </rPr>
      <t xml:space="preserve">, </t>
    </r>
    <r>
      <rPr>
        <sz val="11"/>
        <color rgb="FF000000"/>
        <rFont val="굴림"/>
        <family val="3"/>
        <charset val="129"/>
      </rPr>
      <t>가스</t>
    </r>
    <r>
      <rPr>
        <sz val="11"/>
        <color rgb="FF000000"/>
        <rFont val="Calibri"/>
        <family val="2"/>
      </rPr>
      <t>)</t>
    </r>
    <r>
      <rPr>
        <sz val="11"/>
        <color rgb="FF000000"/>
        <rFont val="굴림"/>
        <family val="3"/>
        <charset val="129"/>
      </rPr>
      <t>는</t>
    </r>
    <r>
      <rPr>
        <sz val="11"/>
        <color rgb="FF000000"/>
        <rFont val="Calibri"/>
        <family val="2"/>
      </rPr>
      <t xml:space="preserve"> </t>
    </r>
    <r>
      <rPr>
        <sz val="11"/>
        <color rgb="FF000000"/>
        <rFont val="굴림"/>
        <family val="3"/>
        <charset val="129"/>
      </rPr>
      <t>포함되지</t>
    </r>
    <r>
      <rPr>
        <sz val="11"/>
        <color rgb="FF000000"/>
        <rFont val="Calibri"/>
        <family val="2"/>
      </rPr>
      <t xml:space="preserve"> </t>
    </r>
    <r>
      <rPr>
        <sz val="11"/>
        <color rgb="FF000000"/>
        <rFont val="굴림"/>
        <family val="3"/>
        <charset val="129"/>
      </rPr>
      <t>않습니다</t>
    </r>
    <r>
      <rPr>
        <sz val="11"/>
        <color rgb="FF000000"/>
        <rFont val="Calibri"/>
        <family val="2"/>
      </rPr>
      <t xml:space="preserve">.
4) </t>
    </r>
    <r>
      <rPr>
        <sz val="11"/>
        <color rgb="FF000000"/>
        <rFont val="굴림"/>
        <family val="3"/>
        <charset val="129"/>
      </rPr>
      <t>구글맵에서</t>
    </r>
    <r>
      <rPr>
        <sz val="11"/>
        <color rgb="FF000000"/>
        <rFont val="Calibri"/>
        <family val="2"/>
      </rPr>
      <t xml:space="preserve"> </t>
    </r>
    <r>
      <rPr>
        <sz val="11"/>
        <color rgb="FF000000"/>
        <rFont val="굴림"/>
        <family val="3"/>
        <charset val="129"/>
      </rPr>
      <t>해당</t>
    </r>
    <r>
      <rPr>
        <sz val="11"/>
        <color rgb="FF000000"/>
        <rFont val="Calibri"/>
        <family val="2"/>
      </rPr>
      <t xml:space="preserve"> </t>
    </r>
    <r>
      <rPr>
        <sz val="11"/>
        <color rgb="FF000000"/>
        <rFont val="굴림"/>
        <family val="3"/>
        <charset val="129"/>
      </rPr>
      <t>매물의</t>
    </r>
    <r>
      <rPr>
        <sz val="11"/>
        <color rgb="FF000000"/>
        <rFont val="Calibri"/>
        <family val="2"/>
      </rPr>
      <t xml:space="preserve"> </t>
    </r>
    <r>
      <rPr>
        <sz val="11"/>
        <color rgb="FF000000"/>
        <rFont val="굴림"/>
        <family val="3"/>
        <charset val="129"/>
      </rPr>
      <t>주변환경을</t>
    </r>
    <r>
      <rPr>
        <sz val="11"/>
        <color rgb="FF000000"/>
        <rFont val="Calibri"/>
        <family val="2"/>
      </rPr>
      <t xml:space="preserve"> </t>
    </r>
    <r>
      <rPr>
        <sz val="11"/>
        <color rgb="FF000000"/>
        <rFont val="굴림"/>
        <family val="3"/>
        <charset val="129"/>
      </rPr>
      <t>꼭</t>
    </r>
    <r>
      <rPr>
        <sz val="11"/>
        <color rgb="FF000000"/>
        <rFont val="Calibri"/>
        <family val="2"/>
      </rPr>
      <t xml:space="preserve"> </t>
    </r>
    <r>
      <rPr>
        <sz val="11"/>
        <color rgb="FF000000"/>
        <rFont val="굴림"/>
        <family val="3"/>
        <charset val="129"/>
      </rPr>
      <t>확인해주시기</t>
    </r>
    <r>
      <rPr>
        <sz val="11"/>
        <color rgb="FF000000"/>
        <rFont val="Calibri"/>
        <family val="2"/>
      </rPr>
      <t xml:space="preserve"> </t>
    </r>
    <r>
      <rPr>
        <sz val="11"/>
        <color rgb="FF000000"/>
        <rFont val="굴림"/>
        <family val="3"/>
        <charset val="129"/>
      </rPr>
      <t>바랍니다</t>
    </r>
    <r>
      <rPr>
        <sz val="11"/>
        <color rgb="FF000000"/>
        <rFont val="Calibri"/>
        <family val="2"/>
      </rPr>
      <t xml:space="preserve">.
5) </t>
    </r>
    <r>
      <rPr>
        <sz val="11"/>
        <color rgb="FF000000"/>
        <rFont val="굴림"/>
        <family val="3"/>
        <charset val="129"/>
      </rPr>
      <t>초기비용에는</t>
    </r>
    <r>
      <rPr>
        <sz val="11"/>
        <color rgb="FF000000"/>
        <rFont val="Calibri"/>
        <family val="2"/>
      </rPr>
      <t xml:space="preserve"> </t>
    </r>
    <r>
      <rPr>
        <sz val="11"/>
        <color rgb="FF000000"/>
        <rFont val="굴림"/>
        <family val="3"/>
        <charset val="129"/>
      </rPr>
      <t>월세</t>
    </r>
    <r>
      <rPr>
        <sz val="11"/>
        <color rgb="FF000000"/>
        <rFont val="Calibri"/>
        <family val="2"/>
      </rPr>
      <t xml:space="preserve"> </t>
    </r>
    <r>
      <rPr>
        <sz val="11"/>
        <color rgb="FF000000"/>
        <rFont val="굴림"/>
        <family val="3"/>
        <charset val="129"/>
      </rPr>
      <t>선불이</t>
    </r>
    <r>
      <rPr>
        <sz val="11"/>
        <color rgb="FF000000"/>
        <rFont val="Calibri"/>
        <family val="2"/>
      </rPr>
      <t xml:space="preserve"> </t>
    </r>
    <r>
      <rPr>
        <sz val="11"/>
        <color rgb="FF000000"/>
        <rFont val="굴림"/>
        <family val="3"/>
        <charset val="129"/>
      </rPr>
      <t>포함된</t>
    </r>
    <r>
      <rPr>
        <sz val="11"/>
        <color rgb="FF000000"/>
        <rFont val="Calibri"/>
        <family val="2"/>
      </rPr>
      <t xml:space="preserve"> </t>
    </r>
    <r>
      <rPr>
        <sz val="11"/>
        <color rgb="FF000000"/>
        <rFont val="굴림"/>
        <family val="3"/>
        <charset val="129"/>
      </rPr>
      <t>금액입니다</t>
    </r>
    <r>
      <rPr>
        <sz val="11"/>
        <color rgb="FF000000"/>
        <rFont val="Calibri"/>
        <family val="2"/>
      </rPr>
      <t xml:space="preserve">.
6) </t>
    </r>
    <r>
      <rPr>
        <sz val="11"/>
        <color rgb="FF000000"/>
        <rFont val="굴림"/>
        <family val="3"/>
        <charset val="129"/>
      </rPr>
      <t>매월</t>
    </r>
    <r>
      <rPr>
        <sz val="11"/>
        <color rgb="FF000000"/>
        <rFont val="Calibri"/>
        <family val="2"/>
      </rPr>
      <t xml:space="preserve"> </t>
    </r>
    <r>
      <rPr>
        <sz val="11"/>
        <color rgb="FF000000"/>
        <rFont val="굴림"/>
        <family val="3"/>
        <charset val="129"/>
      </rPr>
      <t>생활서포트</t>
    </r>
    <r>
      <rPr>
        <sz val="11"/>
        <color rgb="FF000000"/>
        <rFont val="Calibri"/>
        <family val="2"/>
      </rPr>
      <t xml:space="preserve"> </t>
    </r>
    <r>
      <rPr>
        <sz val="11"/>
        <color rgb="FF000000"/>
        <rFont val="굴림"/>
        <family val="3"/>
        <charset val="129"/>
      </rPr>
      <t>요금</t>
    </r>
    <r>
      <rPr>
        <sz val="11"/>
        <color rgb="FF000000"/>
        <rFont val="Calibri"/>
        <family val="2"/>
      </rPr>
      <t xml:space="preserve"> 1,728</t>
    </r>
    <r>
      <rPr>
        <sz val="11"/>
        <color rgb="FF000000"/>
        <rFont val="굴림"/>
        <family val="3"/>
        <charset val="129"/>
      </rPr>
      <t>엔이</t>
    </r>
    <r>
      <rPr>
        <sz val="11"/>
        <color rgb="FF000000"/>
        <rFont val="Calibri"/>
        <family val="2"/>
      </rPr>
      <t xml:space="preserve"> </t>
    </r>
    <r>
      <rPr>
        <sz val="11"/>
        <color rgb="FF000000"/>
        <rFont val="굴림"/>
        <family val="3"/>
        <charset val="129"/>
      </rPr>
      <t>분납으로</t>
    </r>
    <r>
      <rPr>
        <sz val="11"/>
        <color rgb="FF000000"/>
        <rFont val="Calibri"/>
        <family val="2"/>
      </rPr>
      <t xml:space="preserve"> </t>
    </r>
    <r>
      <rPr>
        <sz val="11"/>
        <color rgb="FF000000"/>
        <rFont val="굴림"/>
        <family val="3"/>
        <charset val="129"/>
      </rPr>
      <t>추가됩니다</t>
    </r>
    <r>
      <rPr>
        <sz val="11"/>
        <color rgb="FF000000"/>
        <rFont val="Calibri"/>
        <family val="2"/>
      </rPr>
      <t>.</t>
    </r>
  </si>
  <si>
    <t>050-3188-7442</t>
    <phoneticPr fontId="1"/>
  </si>
  <si>
    <t>03-5908-2243</t>
    <phoneticPr fontId="1"/>
  </si>
  <si>
    <t>GTN</t>
    <phoneticPr fontId="1"/>
  </si>
  <si>
    <t>보증인필요없음,</t>
    <phoneticPr fontId="1"/>
  </si>
  <si>
    <t>에어컨,</t>
    <phoneticPr fontId="1"/>
  </si>
  <si>
    <t>2층이상,</t>
    <phoneticPr fontId="1"/>
  </si>
  <si>
    <t>한국에서신청가능,</t>
    <phoneticPr fontId="1"/>
  </si>
  <si>
    <t>워킹비자신청가능,</t>
    <phoneticPr fontId="1"/>
  </si>
  <si>
    <t>엘리베이터,</t>
    <phoneticPr fontId="1"/>
  </si>
  <si>
    <t>오토락,</t>
    <phoneticPr fontId="1"/>
  </si>
  <si>
    <t>화장실욕실분리,</t>
    <phoneticPr fontId="1"/>
  </si>
  <si>
    <t>가스렌지,</t>
    <phoneticPr fontId="1"/>
  </si>
  <si>
    <t>인덕션(IH),</t>
    <phoneticPr fontId="1"/>
  </si>
  <si>
    <t>실내세탁기,</t>
    <phoneticPr fontId="1"/>
  </si>
  <si>
    <t>옷장,</t>
    <phoneticPr fontId="1"/>
  </si>
  <si>
    <t>2인입주상담,</t>
    <phoneticPr fontId="1"/>
  </si>
  <si>
    <t>애완동물 가능,</t>
    <phoneticPr fontId="1"/>
  </si>
  <si>
    <t>아키노시마</t>
    <phoneticPr fontId="1"/>
  </si>
  <si>
    <t>JR소부센</t>
    <phoneticPr fontId="1"/>
  </si>
  <si>
    <t>고탄다</t>
    <phoneticPr fontId="1"/>
  </si>
  <si>
    <r>
      <t xml:space="preserve">1) </t>
    </r>
    <r>
      <rPr>
        <sz val="11"/>
        <color rgb="FF000000"/>
        <rFont val="굴림"/>
        <family val="3"/>
        <charset val="129"/>
      </rPr>
      <t>이미지는</t>
    </r>
    <r>
      <rPr>
        <sz val="11"/>
        <color rgb="FF000000"/>
        <rFont val="Calibri"/>
        <family val="2"/>
      </rPr>
      <t xml:space="preserve"> </t>
    </r>
    <r>
      <rPr>
        <sz val="11"/>
        <color rgb="FF000000"/>
        <rFont val="굴림"/>
        <family val="3"/>
        <charset val="129"/>
      </rPr>
      <t>실제와</t>
    </r>
    <r>
      <rPr>
        <sz val="11"/>
        <color rgb="FF000000"/>
        <rFont val="Calibri"/>
        <family val="2"/>
      </rPr>
      <t xml:space="preserve"> </t>
    </r>
    <r>
      <rPr>
        <sz val="11"/>
        <color rgb="FF000000"/>
        <rFont val="굴림"/>
        <family val="3"/>
        <charset val="129"/>
      </rPr>
      <t>차이가</t>
    </r>
    <r>
      <rPr>
        <sz val="11"/>
        <color rgb="FF000000"/>
        <rFont val="Calibri"/>
        <family val="2"/>
      </rPr>
      <t xml:space="preserve"> </t>
    </r>
    <r>
      <rPr>
        <sz val="11"/>
        <color rgb="FF000000"/>
        <rFont val="굴림"/>
        <family val="3"/>
        <charset val="129"/>
      </rPr>
      <t>있을</t>
    </r>
    <r>
      <rPr>
        <sz val="11"/>
        <color rgb="FF000000"/>
        <rFont val="Calibri"/>
        <family val="2"/>
      </rPr>
      <t xml:space="preserve"> </t>
    </r>
    <r>
      <rPr>
        <sz val="11"/>
        <color rgb="FF000000"/>
        <rFont val="굴림"/>
        <family val="3"/>
        <charset val="129"/>
      </rPr>
      <t>수</t>
    </r>
    <r>
      <rPr>
        <sz val="11"/>
        <color rgb="FF000000"/>
        <rFont val="Calibri"/>
        <family val="2"/>
      </rPr>
      <t xml:space="preserve"> </t>
    </r>
    <r>
      <rPr>
        <sz val="11"/>
        <color rgb="FF000000"/>
        <rFont val="굴림"/>
        <family val="3"/>
        <charset val="129"/>
      </rPr>
      <t>있습니다</t>
    </r>
    <r>
      <rPr>
        <sz val="11"/>
        <color rgb="FF000000"/>
        <rFont val="Calibri"/>
        <family val="2"/>
      </rPr>
      <t xml:space="preserve">.
2) </t>
    </r>
    <r>
      <rPr>
        <sz val="11"/>
        <color rgb="FF000000"/>
        <rFont val="굴림"/>
        <family val="3"/>
        <charset val="129"/>
      </rPr>
      <t>초기비용은</t>
    </r>
    <r>
      <rPr>
        <sz val="11"/>
        <color rgb="FF000000"/>
        <rFont val="Calibri"/>
        <family val="2"/>
      </rPr>
      <t xml:space="preserve"> </t>
    </r>
    <r>
      <rPr>
        <sz val="11"/>
        <color rgb="FF000000"/>
        <rFont val="굴림"/>
        <family val="3"/>
        <charset val="129"/>
      </rPr>
      <t>예상초기</t>
    </r>
    <r>
      <rPr>
        <sz val="11"/>
        <color rgb="FF000000"/>
        <rFont val="Calibri"/>
        <family val="2"/>
      </rPr>
      <t xml:space="preserve"> </t>
    </r>
    <r>
      <rPr>
        <sz val="11"/>
        <color rgb="FF000000"/>
        <rFont val="굴림"/>
        <family val="3"/>
        <charset val="129"/>
      </rPr>
      <t>비용으로</t>
    </r>
    <r>
      <rPr>
        <sz val="11"/>
        <color rgb="FF000000"/>
        <rFont val="Calibri"/>
        <family val="2"/>
      </rPr>
      <t xml:space="preserve"> </t>
    </r>
    <r>
      <rPr>
        <sz val="11"/>
        <color rgb="FF000000"/>
        <rFont val="굴림"/>
        <family val="3"/>
        <charset val="129"/>
      </rPr>
      <t>실제와</t>
    </r>
    <r>
      <rPr>
        <sz val="11"/>
        <color rgb="FF000000"/>
        <rFont val="Calibri"/>
        <family val="2"/>
      </rPr>
      <t xml:space="preserve"> </t>
    </r>
    <r>
      <rPr>
        <sz val="11"/>
        <color rgb="FF000000"/>
        <rFont val="굴림"/>
        <family val="3"/>
        <charset val="129"/>
      </rPr>
      <t>차이가</t>
    </r>
    <r>
      <rPr>
        <sz val="11"/>
        <color rgb="FF000000"/>
        <rFont val="Calibri"/>
        <family val="2"/>
      </rPr>
      <t xml:space="preserve"> </t>
    </r>
    <r>
      <rPr>
        <sz val="11"/>
        <color rgb="FF000000"/>
        <rFont val="굴림"/>
        <family val="3"/>
        <charset val="129"/>
      </rPr>
      <t>있을</t>
    </r>
    <r>
      <rPr>
        <sz val="11"/>
        <color rgb="FF000000"/>
        <rFont val="Calibri"/>
        <family val="2"/>
      </rPr>
      <t xml:space="preserve"> </t>
    </r>
    <r>
      <rPr>
        <sz val="11"/>
        <color rgb="FF000000"/>
        <rFont val="굴림"/>
        <family val="3"/>
        <charset val="129"/>
      </rPr>
      <t>수</t>
    </r>
    <r>
      <rPr>
        <sz val="11"/>
        <color rgb="FF000000"/>
        <rFont val="Calibri"/>
        <family val="2"/>
      </rPr>
      <t xml:space="preserve"> </t>
    </r>
    <r>
      <rPr>
        <sz val="11"/>
        <color rgb="FF000000"/>
        <rFont val="굴림"/>
        <family val="3"/>
        <charset val="129"/>
      </rPr>
      <t>있습니다</t>
    </r>
    <r>
      <rPr>
        <sz val="11"/>
        <color rgb="FF000000"/>
        <rFont val="Calibri"/>
        <family val="2"/>
      </rPr>
      <t xml:space="preserve">.
3) </t>
    </r>
    <r>
      <rPr>
        <sz val="11"/>
        <color rgb="FF000000"/>
        <rFont val="굴림"/>
        <family val="3"/>
        <charset val="129"/>
      </rPr>
      <t>관리비에</t>
    </r>
    <r>
      <rPr>
        <sz val="11"/>
        <color rgb="FF000000"/>
        <rFont val="Calibri"/>
        <family val="2"/>
      </rPr>
      <t xml:space="preserve"> </t>
    </r>
    <r>
      <rPr>
        <sz val="11"/>
        <color rgb="FF000000"/>
        <rFont val="굴림"/>
        <family val="3"/>
        <charset val="129"/>
      </rPr>
      <t>광열비</t>
    </r>
    <r>
      <rPr>
        <sz val="11"/>
        <color rgb="FF000000"/>
        <rFont val="Calibri"/>
        <family val="2"/>
      </rPr>
      <t xml:space="preserve"> (</t>
    </r>
    <r>
      <rPr>
        <sz val="11"/>
        <color rgb="FF000000"/>
        <rFont val="굴림"/>
        <family val="3"/>
        <charset val="129"/>
      </rPr>
      <t>전기</t>
    </r>
    <r>
      <rPr>
        <sz val="11"/>
        <color rgb="FF000000"/>
        <rFont val="Calibri"/>
        <family val="2"/>
      </rPr>
      <t xml:space="preserve">, </t>
    </r>
    <r>
      <rPr>
        <sz val="11"/>
        <color rgb="FF000000"/>
        <rFont val="굴림"/>
        <family val="3"/>
        <charset val="129"/>
      </rPr>
      <t>수도</t>
    </r>
    <r>
      <rPr>
        <sz val="11"/>
        <color rgb="FF000000"/>
        <rFont val="Calibri"/>
        <family val="2"/>
      </rPr>
      <t xml:space="preserve">, </t>
    </r>
    <r>
      <rPr>
        <sz val="11"/>
        <color rgb="FF000000"/>
        <rFont val="굴림"/>
        <family val="3"/>
        <charset val="129"/>
      </rPr>
      <t>가스</t>
    </r>
    <r>
      <rPr>
        <sz val="11"/>
        <color rgb="FF000000"/>
        <rFont val="Calibri"/>
        <family val="2"/>
      </rPr>
      <t>)</t>
    </r>
    <r>
      <rPr>
        <sz val="11"/>
        <color rgb="FF000000"/>
        <rFont val="굴림"/>
        <family val="3"/>
        <charset val="129"/>
      </rPr>
      <t>는</t>
    </r>
    <r>
      <rPr>
        <sz val="11"/>
        <color rgb="FF000000"/>
        <rFont val="Calibri"/>
        <family val="2"/>
      </rPr>
      <t xml:space="preserve"> </t>
    </r>
    <r>
      <rPr>
        <sz val="11"/>
        <color rgb="FF000000"/>
        <rFont val="굴림"/>
        <family val="3"/>
        <charset val="129"/>
      </rPr>
      <t>포함되지</t>
    </r>
    <r>
      <rPr>
        <sz val="11"/>
        <color rgb="FF000000"/>
        <rFont val="Calibri"/>
        <family val="2"/>
      </rPr>
      <t xml:space="preserve"> </t>
    </r>
    <r>
      <rPr>
        <sz val="11"/>
        <color rgb="FF000000"/>
        <rFont val="굴림"/>
        <family val="3"/>
        <charset val="129"/>
      </rPr>
      <t>않습니다</t>
    </r>
    <r>
      <rPr>
        <sz val="11"/>
        <color rgb="FF000000"/>
        <rFont val="Calibri"/>
        <family val="2"/>
      </rPr>
      <t xml:space="preserve">.
4) </t>
    </r>
    <r>
      <rPr>
        <sz val="11"/>
        <color rgb="FF000000"/>
        <rFont val="굴림"/>
        <family val="3"/>
        <charset val="129"/>
      </rPr>
      <t>구글맵에서</t>
    </r>
    <r>
      <rPr>
        <sz val="11"/>
        <color rgb="FF000000"/>
        <rFont val="Calibri"/>
        <family val="2"/>
      </rPr>
      <t xml:space="preserve"> </t>
    </r>
    <r>
      <rPr>
        <sz val="11"/>
        <color rgb="FF000000"/>
        <rFont val="굴림"/>
        <family val="3"/>
        <charset val="129"/>
      </rPr>
      <t>해당</t>
    </r>
    <r>
      <rPr>
        <sz val="11"/>
        <color rgb="FF000000"/>
        <rFont val="Calibri"/>
        <family val="2"/>
      </rPr>
      <t xml:space="preserve"> </t>
    </r>
    <r>
      <rPr>
        <sz val="11"/>
        <color rgb="FF000000"/>
        <rFont val="굴림"/>
        <family val="3"/>
        <charset val="129"/>
      </rPr>
      <t>매물의</t>
    </r>
    <r>
      <rPr>
        <sz val="11"/>
        <color rgb="FF000000"/>
        <rFont val="Calibri"/>
        <family val="2"/>
      </rPr>
      <t xml:space="preserve"> </t>
    </r>
    <r>
      <rPr>
        <sz val="11"/>
        <color rgb="FF000000"/>
        <rFont val="굴림"/>
        <family val="3"/>
        <charset val="129"/>
      </rPr>
      <t>주변환경을</t>
    </r>
    <r>
      <rPr>
        <sz val="11"/>
        <color rgb="FF000000"/>
        <rFont val="Calibri"/>
        <family val="2"/>
      </rPr>
      <t xml:space="preserve"> </t>
    </r>
    <r>
      <rPr>
        <sz val="11"/>
        <color rgb="FF000000"/>
        <rFont val="굴림"/>
        <family val="3"/>
        <charset val="129"/>
      </rPr>
      <t>꼭</t>
    </r>
    <r>
      <rPr>
        <sz val="11"/>
        <color rgb="FF000000"/>
        <rFont val="Calibri"/>
        <family val="2"/>
      </rPr>
      <t xml:space="preserve"> </t>
    </r>
    <r>
      <rPr>
        <sz val="11"/>
        <color rgb="FF000000"/>
        <rFont val="굴림"/>
        <family val="3"/>
        <charset val="129"/>
      </rPr>
      <t>확인해주시기</t>
    </r>
    <r>
      <rPr>
        <sz val="11"/>
        <color rgb="FF000000"/>
        <rFont val="Calibri"/>
        <family val="2"/>
      </rPr>
      <t xml:space="preserve"> </t>
    </r>
    <r>
      <rPr>
        <sz val="11"/>
        <color rgb="FF000000"/>
        <rFont val="굴림"/>
        <family val="3"/>
        <charset val="129"/>
      </rPr>
      <t>바랍니다</t>
    </r>
    <r>
      <rPr>
        <sz val="11"/>
        <color rgb="FF000000"/>
        <rFont val="Calibri"/>
        <family val="2"/>
      </rPr>
      <t xml:space="preserve">.
5) </t>
    </r>
    <r>
      <rPr>
        <sz val="11"/>
        <color rgb="FF000000"/>
        <rFont val="굴림"/>
        <family val="3"/>
        <charset val="129"/>
      </rPr>
      <t>초기비용에는</t>
    </r>
    <r>
      <rPr>
        <sz val="11"/>
        <color rgb="FF000000"/>
        <rFont val="Calibri"/>
        <family val="2"/>
      </rPr>
      <t xml:space="preserve"> </t>
    </r>
    <r>
      <rPr>
        <sz val="11"/>
        <color rgb="FF000000"/>
        <rFont val="굴림"/>
        <family val="3"/>
        <charset val="129"/>
      </rPr>
      <t>월세</t>
    </r>
    <r>
      <rPr>
        <sz val="11"/>
        <color rgb="FF000000"/>
        <rFont val="Calibri"/>
        <family val="2"/>
      </rPr>
      <t xml:space="preserve"> </t>
    </r>
    <r>
      <rPr>
        <sz val="11"/>
        <color rgb="FF000000"/>
        <rFont val="굴림"/>
        <family val="3"/>
        <charset val="129"/>
      </rPr>
      <t>선불이</t>
    </r>
    <r>
      <rPr>
        <sz val="11"/>
        <color rgb="FF000000"/>
        <rFont val="Calibri"/>
        <family val="2"/>
      </rPr>
      <t xml:space="preserve"> </t>
    </r>
    <r>
      <rPr>
        <sz val="11"/>
        <color rgb="FF000000"/>
        <rFont val="굴림"/>
        <family val="3"/>
        <charset val="129"/>
      </rPr>
      <t>포함된</t>
    </r>
    <r>
      <rPr>
        <sz val="11"/>
        <color rgb="FF000000"/>
        <rFont val="Calibri"/>
        <family val="2"/>
      </rPr>
      <t xml:space="preserve"> </t>
    </r>
    <r>
      <rPr>
        <sz val="11"/>
        <color rgb="FF000000"/>
        <rFont val="굴림"/>
        <family val="3"/>
        <charset val="129"/>
      </rPr>
      <t>금액입니다</t>
    </r>
    <r>
      <rPr>
        <sz val="11"/>
        <color rgb="FF000000"/>
        <rFont val="Calibri"/>
        <family val="2"/>
      </rPr>
      <t xml:space="preserve">.
6) </t>
    </r>
    <r>
      <rPr>
        <sz val="11"/>
        <color rgb="FF000000"/>
        <rFont val="굴림"/>
        <family val="3"/>
        <charset val="129"/>
      </rPr>
      <t>미성년자는</t>
    </r>
    <r>
      <rPr>
        <sz val="11"/>
        <color rgb="FF000000"/>
        <rFont val="Calibri"/>
        <family val="2"/>
      </rPr>
      <t xml:space="preserve"> </t>
    </r>
    <r>
      <rPr>
        <sz val="11"/>
        <color rgb="FF000000"/>
        <rFont val="굴림"/>
        <family val="3"/>
        <charset val="129"/>
      </rPr>
      <t>신청불가</t>
    </r>
    <r>
      <rPr>
        <sz val="11"/>
        <color rgb="FF000000"/>
        <rFont val="Calibri"/>
        <family val="2"/>
      </rPr>
      <t xml:space="preserve"> </t>
    </r>
    <r>
      <rPr>
        <sz val="11"/>
        <color rgb="FF000000"/>
        <rFont val="굴림"/>
        <family val="3"/>
        <charset val="129"/>
      </rPr>
      <t>입니다</t>
    </r>
    <r>
      <rPr>
        <sz val="11"/>
        <color rgb="FF000000"/>
        <rFont val="Calibri"/>
        <family val="2"/>
      </rPr>
      <t xml:space="preserve">.
7) </t>
    </r>
    <r>
      <rPr>
        <sz val="11"/>
        <color rgb="FF000000"/>
        <rFont val="굴림"/>
        <family val="3"/>
        <charset val="129"/>
      </rPr>
      <t>시키킹</t>
    </r>
    <r>
      <rPr>
        <sz val="11"/>
        <color rgb="FF000000"/>
        <rFont val="Calibri"/>
        <family val="2"/>
      </rPr>
      <t xml:space="preserve">, </t>
    </r>
    <r>
      <rPr>
        <sz val="11"/>
        <color rgb="FF000000"/>
        <rFont val="굴림"/>
        <family val="3"/>
        <charset val="129"/>
      </rPr>
      <t>레이킹</t>
    </r>
    <r>
      <rPr>
        <sz val="11"/>
        <color rgb="FF000000"/>
        <rFont val="Calibri"/>
        <family val="2"/>
      </rPr>
      <t xml:space="preserve"> </t>
    </r>
    <r>
      <rPr>
        <sz val="11"/>
        <color rgb="FF000000"/>
        <rFont val="굴림"/>
        <family val="3"/>
        <charset val="129"/>
      </rPr>
      <t>제로</t>
    </r>
    <r>
      <rPr>
        <sz val="11"/>
        <color rgb="FF000000"/>
        <rFont val="Calibri"/>
        <family val="2"/>
      </rPr>
      <t xml:space="preserve"> </t>
    </r>
    <r>
      <rPr>
        <sz val="11"/>
        <color rgb="FF000000"/>
        <rFont val="굴림"/>
        <family val="3"/>
        <charset val="129"/>
      </rPr>
      <t>플랜</t>
    </r>
    <r>
      <rPr>
        <sz val="11"/>
        <color rgb="FF000000"/>
        <rFont val="Calibri"/>
        <family val="2"/>
      </rPr>
      <t xml:space="preserve"> </t>
    </r>
    <r>
      <rPr>
        <sz val="11"/>
        <color rgb="FF000000"/>
        <rFont val="굴림"/>
        <family val="3"/>
        <charset val="129"/>
      </rPr>
      <t>상담가능합니다</t>
    </r>
    <r>
      <rPr>
        <sz val="11"/>
        <color rgb="FF000000"/>
        <rFont val="Calibri"/>
        <family val="2"/>
      </rPr>
      <t xml:space="preserve">. </t>
    </r>
    <r>
      <rPr>
        <sz val="11"/>
        <color rgb="FF000000"/>
        <rFont val="굴림"/>
        <family val="3"/>
        <charset val="129"/>
      </rPr>
      <t>조건</t>
    </r>
    <r>
      <rPr>
        <sz val="11"/>
        <color rgb="FF000000"/>
        <rFont val="Calibri"/>
        <family val="2"/>
      </rPr>
      <t>:</t>
    </r>
    <r>
      <rPr>
        <sz val="11"/>
        <color rgb="FF000000"/>
        <rFont val="굴림"/>
        <family val="3"/>
        <charset val="129"/>
      </rPr>
      <t>월세와</t>
    </r>
    <r>
      <rPr>
        <sz val="11"/>
        <color rgb="FF000000"/>
        <rFont val="Calibri"/>
        <family val="2"/>
      </rPr>
      <t xml:space="preserve"> </t>
    </r>
    <r>
      <rPr>
        <sz val="11"/>
        <color rgb="FF000000"/>
        <rFont val="굴림"/>
        <family val="3"/>
        <charset val="129"/>
      </rPr>
      <t>관리비가</t>
    </r>
    <r>
      <rPr>
        <sz val="11"/>
        <color rgb="FF000000"/>
        <rFont val="Calibri"/>
        <family val="2"/>
      </rPr>
      <t xml:space="preserve"> 5% </t>
    </r>
    <r>
      <rPr>
        <sz val="11"/>
        <color rgb="FF000000"/>
        <rFont val="굴림"/>
        <family val="3"/>
        <charset val="129"/>
      </rPr>
      <t>오르고</t>
    </r>
    <r>
      <rPr>
        <sz val="11"/>
        <color rgb="FF000000"/>
        <rFont val="Calibri"/>
        <family val="2"/>
      </rPr>
      <t>, 1</t>
    </r>
    <r>
      <rPr>
        <sz val="11"/>
        <color rgb="FF000000"/>
        <rFont val="굴림"/>
        <family val="3"/>
        <charset val="129"/>
      </rPr>
      <t>년이내</t>
    </r>
    <r>
      <rPr>
        <sz val="11"/>
        <color rgb="FF000000"/>
        <rFont val="Calibri"/>
        <family val="2"/>
      </rPr>
      <t xml:space="preserve"> </t>
    </r>
    <r>
      <rPr>
        <sz val="11"/>
        <color rgb="FF000000"/>
        <rFont val="굴림"/>
        <family val="3"/>
        <charset val="129"/>
      </rPr>
      <t>해약시</t>
    </r>
    <r>
      <rPr>
        <sz val="11"/>
        <color rgb="FF000000"/>
        <rFont val="Calibri"/>
        <family val="2"/>
      </rPr>
      <t xml:space="preserve"> 1</t>
    </r>
    <r>
      <rPr>
        <sz val="11"/>
        <color rgb="FF000000"/>
        <rFont val="굴림"/>
        <family val="3"/>
        <charset val="129"/>
      </rPr>
      <t>개월분의</t>
    </r>
    <r>
      <rPr>
        <sz val="11"/>
        <color rgb="FF000000"/>
        <rFont val="Calibri"/>
        <family val="2"/>
      </rPr>
      <t xml:space="preserve"> </t>
    </r>
    <r>
      <rPr>
        <sz val="11"/>
        <color rgb="FF000000"/>
        <rFont val="굴림"/>
        <family val="3"/>
        <charset val="129"/>
      </rPr>
      <t>위약금</t>
    </r>
    <r>
      <rPr>
        <sz val="11"/>
        <color rgb="FF000000"/>
        <rFont val="Calibri"/>
        <family val="2"/>
      </rPr>
      <t>, 2</t>
    </r>
    <r>
      <rPr>
        <sz val="11"/>
        <color rgb="FF000000"/>
        <rFont val="굴림"/>
        <family val="3"/>
        <charset val="129"/>
      </rPr>
      <t>년이내</t>
    </r>
    <r>
      <rPr>
        <sz val="11"/>
        <color rgb="FF000000"/>
        <rFont val="Calibri"/>
        <family val="2"/>
      </rPr>
      <t xml:space="preserve"> </t>
    </r>
    <r>
      <rPr>
        <sz val="11"/>
        <color rgb="FF000000"/>
        <rFont val="굴림"/>
        <family val="3"/>
        <charset val="129"/>
      </rPr>
      <t>해약시</t>
    </r>
    <r>
      <rPr>
        <sz val="11"/>
        <color rgb="FF000000"/>
        <rFont val="Calibri"/>
        <family val="2"/>
      </rPr>
      <t xml:space="preserve"> 0.5</t>
    </r>
    <r>
      <rPr>
        <sz val="11"/>
        <color rgb="FF000000"/>
        <rFont val="굴림"/>
        <family val="3"/>
        <charset val="129"/>
      </rPr>
      <t>개월분의</t>
    </r>
    <r>
      <rPr>
        <sz val="11"/>
        <color rgb="FF000000"/>
        <rFont val="Calibri"/>
        <family val="2"/>
      </rPr>
      <t xml:space="preserve"> </t>
    </r>
    <r>
      <rPr>
        <sz val="11"/>
        <color rgb="FF000000"/>
        <rFont val="굴림"/>
        <family val="3"/>
        <charset val="129"/>
      </rPr>
      <t>위약금이</t>
    </r>
    <r>
      <rPr>
        <sz val="11"/>
        <color rgb="FF000000"/>
        <rFont val="Calibri"/>
        <family val="2"/>
      </rPr>
      <t xml:space="preserve"> </t>
    </r>
    <r>
      <rPr>
        <sz val="11"/>
        <color rgb="FF000000"/>
        <rFont val="굴림"/>
        <family val="3"/>
        <charset val="129"/>
      </rPr>
      <t>발생합니다</t>
    </r>
    <r>
      <rPr>
        <sz val="11"/>
        <color rgb="FF000000"/>
        <rFont val="Calibri"/>
        <family val="2"/>
      </rPr>
      <t>.</t>
    </r>
    <phoneticPr fontId="1"/>
  </si>
  <si>
    <r>
      <rPr>
        <sz val="11"/>
        <color rgb="FF000000"/>
        <rFont val="돋움"/>
        <family val="3"/>
        <charset val="129"/>
      </rPr>
      <t>環境ステ</t>
    </r>
    <r>
      <rPr>
        <sz val="11"/>
        <color rgb="FF000000"/>
        <rFont val="HGGothicE"/>
        <family val="3"/>
        <charset val="128"/>
      </rPr>
      <t>ー</t>
    </r>
    <r>
      <rPr>
        <sz val="11"/>
        <color rgb="FF000000"/>
        <rFont val="돋움"/>
        <family val="3"/>
        <charset val="129"/>
      </rPr>
      <t>ション</t>
    </r>
    <rPh sb="0" eb="8">
      <t>カンキョウ</t>
    </rPh>
    <phoneticPr fontId="1"/>
  </si>
  <si>
    <t>아키루노시</t>
    <phoneticPr fontId="1"/>
  </si>
  <si>
    <t>JR오메센</t>
    <phoneticPr fontId="1"/>
  </si>
  <si>
    <t>메구로</t>
    <phoneticPr fontId="1"/>
  </si>
  <si>
    <r>
      <rPr>
        <sz val="11"/>
        <color rgb="FF000000"/>
        <rFont val="돋움"/>
        <family val="3"/>
        <charset val="129"/>
      </rPr>
      <t>ジェイリ</t>
    </r>
    <r>
      <rPr>
        <sz val="11"/>
        <color rgb="FF000000"/>
        <rFont val="HGGothicE"/>
        <family val="3"/>
        <charset val="128"/>
      </rPr>
      <t>ー</t>
    </r>
    <r>
      <rPr>
        <sz val="11"/>
        <color rgb="FF000000"/>
        <rFont val="돋움"/>
        <family val="3"/>
        <charset val="129"/>
      </rPr>
      <t>ス</t>
    </r>
    <phoneticPr fontId="1"/>
  </si>
  <si>
    <t>아다치구</t>
    <phoneticPr fontId="1"/>
  </si>
  <si>
    <t>JR추오센</t>
    <phoneticPr fontId="1"/>
  </si>
  <si>
    <t>에비스</t>
    <phoneticPr fontId="1"/>
  </si>
  <si>
    <t>아라카와구</t>
    <phoneticPr fontId="1"/>
  </si>
  <si>
    <t>JR케이힌토호쿠센</t>
    <phoneticPr fontId="1"/>
  </si>
  <si>
    <t>시부야</t>
    <phoneticPr fontId="1"/>
  </si>
  <si>
    <r>
      <t xml:space="preserve">1) </t>
    </r>
    <r>
      <rPr>
        <sz val="11"/>
        <color rgb="FF000000"/>
        <rFont val="굴림"/>
        <family val="3"/>
        <charset val="129"/>
      </rPr>
      <t>이미지는</t>
    </r>
    <r>
      <rPr>
        <sz val="11"/>
        <color rgb="FF000000"/>
        <rFont val="Calibri"/>
        <family val="2"/>
      </rPr>
      <t xml:space="preserve"> </t>
    </r>
    <r>
      <rPr>
        <sz val="11"/>
        <color rgb="FF000000"/>
        <rFont val="굴림"/>
        <family val="3"/>
        <charset val="129"/>
      </rPr>
      <t>실제와</t>
    </r>
    <r>
      <rPr>
        <sz val="11"/>
        <color rgb="FF000000"/>
        <rFont val="Calibri"/>
        <family val="2"/>
      </rPr>
      <t xml:space="preserve"> </t>
    </r>
    <r>
      <rPr>
        <sz val="11"/>
        <color rgb="FF000000"/>
        <rFont val="굴림"/>
        <family val="3"/>
        <charset val="129"/>
      </rPr>
      <t>차이가</t>
    </r>
    <r>
      <rPr>
        <sz val="11"/>
        <color rgb="FF000000"/>
        <rFont val="Calibri"/>
        <family val="2"/>
      </rPr>
      <t xml:space="preserve"> </t>
    </r>
    <r>
      <rPr>
        <sz val="11"/>
        <color rgb="FF000000"/>
        <rFont val="굴림"/>
        <family val="3"/>
        <charset val="129"/>
      </rPr>
      <t>있을</t>
    </r>
    <r>
      <rPr>
        <sz val="11"/>
        <color rgb="FF000000"/>
        <rFont val="Calibri"/>
        <family val="2"/>
      </rPr>
      <t xml:space="preserve"> </t>
    </r>
    <r>
      <rPr>
        <sz val="11"/>
        <color rgb="FF000000"/>
        <rFont val="굴림"/>
        <family val="3"/>
        <charset val="129"/>
      </rPr>
      <t>수</t>
    </r>
    <r>
      <rPr>
        <sz val="11"/>
        <color rgb="FF000000"/>
        <rFont val="Calibri"/>
        <family val="2"/>
      </rPr>
      <t xml:space="preserve"> </t>
    </r>
    <r>
      <rPr>
        <sz val="11"/>
        <color rgb="FF000000"/>
        <rFont val="굴림"/>
        <family val="3"/>
        <charset val="129"/>
      </rPr>
      <t>있습니다</t>
    </r>
    <r>
      <rPr>
        <sz val="11"/>
        <color rgb="FF000000"/>
        <rFont val="Calibri"/>
        <family val="2"/>
      </rPr>
      <t xml:space="preserve">.
2) </t>
    </r>
    <r>
      <rPr>
        <sz val="11"/>
        <color rgb="FF000000"/>
        <rFont val="굴림"/>
        <family val="3"/>
        <charset val="129"/>
      </rPr>
      <t>초기비용은</t>
    </r>
    <r>
      <rPr>
        <sz val="11"/>
        <color rgb="FF000000"/>
        <rFont val="Calibri"/>
        <family val="2"/>
      </rPr>
      <t xml:space="preserve"> </t>
    </r>
    <r>
      <rPr>
        <sz val="11"/>
        <color rgb="FF000000"/>
        <rFont val="굴림"/>
        <family val="3"/>
        <charset val="129"/>
      </rPr>
      <t>예상초기</t>
    </r>
    <r>
      <rPr>
        <sz val="11"/>
        <color rgb="FF000000"/>
        <rFont val="Calibri"/>
        <family val="2"/>
      </rPr>
      <t xml:space="preserve"> </t>
    </r>
    <r>
      <rPr>
        <sz val="11"/>
        <color rgb="FF000000"/>
        <rFont val="굴림"/>
        <family val="3"/>
        <charset val="129"/>
      </rPr>
      <t>비용으로</t>
    </r>
    <r>
      <rPr>
        <sz val="11"/>
        <color rgb="FF000000"/>
        <rFont val="Calibri"/>
        <family val="2"/>
      </rPr>
      <t xml:space="preserve"> </t>
    </r>
    <r>
      <rPr>
        <sz val="11"/>
        <color rgb="FF000000"/>
        <rFont val="굴림"/>
        <family val="3"/>
        <charset val="129"/>
      </rPr>
      <t>실제와</t>
    </r>
    <r>
      <rPr>
        <sz val="11"/>
        <color rgb="FF000000"/>
        <rFont val="Calibri"/>
        <family val="2"/>
      </rPr>
      <t xml:space="preserve"> </t>
    </r>
    <r>
      <rPr>
        <sz val="11"/>
        <color rgb="FF000000"/>
        <rFont val="굴림"/>
        <family val="3"/>
        <charset val="129"/>
      </rPr>
      <t>차이가</t>
    </r>
    <r>
      <rPr>
        <sz val="11"/>
        <color rgb="FF000000"/>
        <rFont val="Calibri"/>
        <family val="2"/>
      </rPr>
      <t xml:space="preserve"> </t>
    </r>
    <r>
      <rPr>
        <sz val="11"/>
        <color rgb="FF000000"/>
        <rFont val="굴림"/>
        <family val="3"/>
        <charset val="129"/>
      </rPr>
      <t>있을</t>
    </r>
    <r>
      <rPr>
        <sz val="11"/>
        <color rgb="FF000000"/>
        <rFont val="Calibri"/>
        <family val="2"/>
      </rPr>
      <t xml:space="preserve"> </t>
    </r>
    <r>
      <rPr>
        <sz val="11"/>
        <color rgb="FF000000"/>
        <rFont val="굴림"/>
        <family val="3"/>
        <charset val="129"/>
      </rPr>
      <t>수</t>
    </r>
    <r>
      <rPr>
        <sz val="11"/>
        <color rgb="FF000000"/>
        <rFont val="Calibri"/>
        <family val="2"/>
      </rPr>
      <t xml:space="preserve"> </t>
    </r>
    <r>
      <rPr>
        <sz val="11"/>
        <color rgb="FF000000"/>
        <rFont val="굴림"/>
        <family val="3"/>
        <charset val="129"/>
      </rPr>
      <t>있습니다</t>
    </r>
    <r>
      <rPr>
        <sz val="11"/>
        <color rgb="FF000000"/>
        <rFont val="Calibri"/>
        <family val="2"/>
      </rPr>
      <t xml:space="preserve">.
3) </t>
    </r>
    <r>
      <rPr>
        <sz val="11"/>
        <color rgb="FF000000"/>
        <rFont val="굴림"/>
        <family val="3"/>
        <charset val="129"/>
      </rPr>
      <t>관리비에</t>
    </r>
    <r>
      <rPr>
        <sz val="11"/>
        <color rgb="FF000000"/>
        <rFont val="Calibri"/>
        <family val="2"/>
      </rPr>
      <t xml:space="preserve"> </t>
    </r>
    <r>
      <rPr>
        <sz val="11"/>
        <color rgb="FF000000"/>
        <rFont val="굴림"/>
        <family val="3"/>
        <charset val="129"/>
      </rPr>
      <t>광열비</t>
    </r>
    <r>
      <rPr>
        <sz val="11"/>
        <color rgb="FF000000"/>
        <rFont val="Calibri"/>
        <family val="2"/>
      </rPr>
      <t xml:space="preserve"> (</t>
    </r>
    <r>
      <rPr>
        <sz val="11"/>
        <color rgb="FF000000"/>
        <rFont val="굴림"/>
        <family val="3"/>
        <charset val="129"/>
      </rPr>
      <t>전기</t>
    </r>
    <r>
      <rPr>
        <sz val="11"/>
        <color rgb="FF000000"/>
        <rFont val="Calibri"/>
        <family val="2"/>
      </rPr>
      <t xml:space="preserve">, </t>
    </r>
    <r>
      <rPr>
        <sz val="11"/>
        <color rgb="FF000000"/>
        <rFont val="굴림"/>
        <family val="3"/>
        <charset val="129"/>
      </rPr>
      <t>수도</t>
    </r>
    <r>
      <rPr>
        <sz val="11"/>
        <color rgb="FF000000"/>
        <rFont val="Calibri"/>
        <family val="2"/>
      </rPr>
      <t xml:space="preserve">, </t>
    </r>
    <r>
      <rPr>
        <sz val="11"/>
        <color rgb="FF000000"/>
        <rFont val="굴림"/>
        <family val="3"/>
        <charset val="129"/>
      </rPr>
      <t>가스</t>
    </r>
    <r>
      <rPr>
        <sz val="11"/>
        <color rgb="FF000000"/>
        <rFont val="Calibri"/>
        <family val="2"/>
      </rPr>
      <t>)</t>
    </r>
    <r>
      <rPr>
        <sz val="11"/>
        <color rgb="FF000000"/>
        <rFont val="굴림"/>
        <family val="3"/>
        <charset val="129"/>
      </rPr>
      <t>는</t>
    </r>
    <r>
      <rPr>
        <sz val="11"/>
        <color rgb="FF000000"/>
        <rFont val="Calibri"/>
        <family val="2"/>
      </rPr>
      <t xml:space="preserve"> </t>
    </r>
    <r>
      <rPr>
        <sz val="11"/>
        <color rgb="FF000000"/>
        <rFont val="굴림"/>
        <family val="3"/>
        <charset val="129"/>
      </rPr>
      <t>포함되지</t>
    </r>
    <r>
      <rPr>
        <sz val="11"/>
        <color rgb="FF000000"/>
        <rFont val="Calibri"/>
        <family val="2"/>
      </rPr>
      <t xml:space="preserve"> </t>
    </r>
    <r>
      <rPr>
        <sz val="11"/>
        <color rgb="FF000000"/>
        <rFont val="굴림"/>
        <family val="3"/>
        <charset val="129"/>
      </rPr>
      <t>않습니다</t>
    </r>
    <r>
      <rPr>
        <sz val="11"/>
        <color rgb="FF000000"/>
        <rFont val="Calibri"/>
        <family val="2"/>
      </rPr>
      <t xml:space="preserve">.
4) </t>
    </r>
    <r>
      <rPr>
        <sz val="11"/>
        <color rgb="FF000000"/>
        <rFont val="굴림"/>
        <family val="3"/>
        <charset val="129"/>
      </rPr>
      <t>구글맵에서</t>
    </r>
    <r>
      <rPr>
        <sz val="11"/>
        <color rgb="FF000000"/>
        <rFont val="Calibri"/>
        <family val="2"/>
      </rPr>
      <t xml:space="preserve"> </t>
    </r>
    <r>
      <rPr>
        <sz val="11"/>
        <color rgb="FF000000"/>
        <rFont val="굴림"/>
        <family val="3"/>
        <charset val="129"/>
      </rPr>
      <t>해당</t>
    </r>
    <r>
      <rPr>
        <sz val="11"/>
        <color rgb="FF000000"/>
        <rFont val="Calibri"/>
        <family val="2"/>
      </rPr>
      <t xml:space="preserve"> </t>
    </r>
    <r>
      <rPr>
        <sz val="11"/>
        <color rgb="FF000000"/>
        <rFont val="굴림"/>
        <family val="3"/>
        <charset val="129"/>
      </rPr>
      <t>매물의</t>
    </r>
    <r>
      <rPr>
        <sz val="11"/>
        <color rgb="FF000000"/>
        <rFont val="Calibri"/>
        <family val="2"/>
      </rPr>
      <t xml:space="preserve"> </t>
    </r>
    <r>
      <rPr>
        <sz val="11"/>
        <color rgb="FF000000"/>
        <rFont val="굴림"/>
        <family val="3"/>
        <charset val="129"/>
      </rPr>
      <t>주변환경을</t>
    </r>
    <r>
      <rPr>
        <sz val="11"/>
        <color rgb="FF000000"/>
        <rFont val="Calibri"/>
        <family val="2"/>
      </rPr>
      <t xml:space="preserve"> </t>
    </r>
    <r>
      <rPr>
        <sz val="11"/>
        <color rgb="FF000000"/>
        <rFont val="굴림"/>
        <family val="3"/>
        <charset val="129"/>
      </rPr>
      <t>꼭</t>
    </r>
    <r>
      <rPr>
        <sz val="11"/>
        <color rgb="FF000000"/>
        <rFont val="Calibri"/>
        <family val="2"/>
      </rPr>
      <t xml:space="preserve"> </t>
    </r>
    <r>
      <rPr>
        <sz val="11"/>
        <color rgb="FF000000"/>
        <rFont val="굴림"/>
        <family val="3"/>
        <charset val="129"/>
      </rPr>
      <t>확인해주시기</t>
    </r>
    <r>
      <rPr>
        <sz val="11"/>
        <color rgb="FF000000"/>
        <rFont val="Calibri"/>
        <family val="2"/>
      </rPr>
      <t xml:space="preserve"> </t>
    </r>
    <r>
      <rPr>
        <sz val="11"/>
        <color rgb="FF000000"/>
        <rFont val="굴림"/>
        <family val="3"/>
        <charset val="129"/>
      </rPr>
      <t>바랍니다</t>
    </r>
    <r>
      <rPr>
        <sz val="11"/>
        <color rgb="FF000000"/>
        <rFont val="Calibri"/>
        <family val="2"/>
      </rPr>
      <t xml:space="preserve">.
5) </t>
    </r>
    <r>
      <rPr>
        <sz val="11"/>
        <color rgb="FF000000"/>
        <rFont val="굴림"/>
        <family val="3"/>
        <charset val="129"/>
      </rPr>
      <t>초기비용에는</t>
    </r>
    <r>
      <rPr>
        <sz val="11"/>
        <color rgb="FF000000"/>
        <rFont val="Calibri"/>
        <family val="2"/>
      </rPr>
      <t xml:space="preserve"> </t>
    </r>
    <r>
      <rPr>
        <sz val="11"/>
        <color rgb="FF000000"/>
        <rFont val="굴림"/>
        <family val="3"/>
        <charset val="129"/>
      </rPr>
      <t>월세</t>
    </r>
    <r>
      <rPr>
        <sz val="11"/>
        <color rgb="FF000000"/>
        <rFont val="Calibri"/>
        <family val="2"/>
      </rPr>
      <t xml:space="preserve"> </t>
    </r>
    <r>
      <rPr>
        <sz val="11"/>
        <color rgb="FF000000"/>
        <rFont val="굴림"/>
        <family val="3"/>
        <charset val="129"/>
      </rPr>
      <t>선불이</t>
    </r>
    <r>
      <rPr>
        <sz val="11"/>
        <color rgb="FF000000"/>
        <rFont val="Calibri"/>
        <family val="2"/>
      </rPr>
      <t xml:space="preserve"> </t>
    </r>
    <r>
      <rPr>
        <sz val="11"/>
        <color rgb="FF000000"/>
        <rFont val="굴림"/>
        <family val="3"/>
        <charset val="129"/>
      </rPr>
      <t>포함된</t>
    </r>
    <r>
      <rPr>
        <sz val="11"/>
        <color rgb="FF000000"/>
        <rFont val="Calibri"/>
        <family val="2"/>
      </rPr>
      <t xml:space="preserve"> </t>
    </r>
    <r>
      <rPr>
        <sz val="11"/>
        <color rgb="FF000000"/>
        <rFont val="굴림"/>
        <family val="3"/>
        <charset val="129"/>
      </rPr>
      <t>금액입니다</t>
    </r>
    <r>
      <rPr>
        <sz val="11"/>
        <color rgb="FF000000"/>
        <rFont val="Calibri"/>
        <family val="2"/>
      </rPr>
      <t xml:space="preserve">.
6) </t>
    </r>
    <r>
      <rPr>
        <sz val="11"/>
        <color rgb="FF000000"/>
        <rFont val="굴림"/>
        <family val="3"/>
        <charset val="129"/>
      </rPr>
      <t>한국에서</t>
    </r>
    <r>
      <rPr>
        <sz val="11"/>
        <color rgb="FF000000"/>
        <rFont val="Calibri"/>
        <family val="2"/>
      </rPr>
      <t xml:space="preserve"> </t>
    </r>
    <r>
      <rPr>
        <sz val="11"/>
        <color rgb="FF000000"/>
        <rFont val="굴림"/>
        <family val="3"/>
        <charset val="129"/>
      </rPr>
      <t>신청시</t>
    </r>
    <r>
      <rPr>
        <sz val="11"/>
        <color rgb="FF000000"/>
        <rFont val="Calibri"/>
        <family val="2"/>
      </rPr>
      <t xml:space="preserve"> </t>
    </r>
    <r>
      <rPr>
        <sz val="11"/>
        <color rgb="FF000000"/>
        <rFont val="굴림"/>
        <family val="3"/>
        <charset val="129"/>
      </rPr>
      <t>보증이용료는</t>
    </r>
    <r>
      <rPr>
        <sz val="11"/>
        <color rgb="FF000000"/>
        <rFont val="Calibri"/>
        <family val="2"/>
      </rPr>
      <t xml:space="preserve"> </t>
    </r>
    <r>
      <rPr>
        <sz val="11"/>
        <color rgb="FF000000"/>
        <rFont val="굴림"/>
        <family val="3"/>
        <charset val="129"/>
      </rPr>
      <t>월세의</t>
    </r>
    <r>
      <rPr>
        <sz val="11"/>
        <color rgb="FF000000"/>
        <rFont val="Calibri"/>
        <family val="2"/>
      </rPr>
      <t xml:space="preserve"> 1.5</t>
    </r>
    <r>
      <rPr>
        <sz val="11"/>
        <color rgb="FF000000"/>
        <rFont val="굴림"/>
        <family val="3"/>
        <charset val="129"/>
      </rPr>
      <t>개월분입니다</t>
    </r>
    <r>
      <rPr>
        <sz val="11"/>
        <color rgb="FF000000"/>
        <rFont val="Calibri"/>
        <family val="2"/>
      </rPr>
      <t>.</t>
    </r>
    <phoneticPr fontId="1"/>
  </si>
  <si>
    <t>이타바시구</t>
    <phoneticPr fontId="1"/>
  </si>
  <si>
    <t>JR난부센</t>
    <phoneticPr fontId="1"/>
  </si>
  <si>
    <t>하라주쿠</t>
    <phoneticPr fontId="1"/>
  </si>
  <si>
    <r>
      <rPr>
        <sz val="11"/>
        <color rgb="FF000000"/>
        <rFont val="돋움"/>
        <family val="3"/>
        <charset val="129"/>
      </rPr>
      <t>日神管財株式</t>
    </r>
    <r>
      <rPr>
        <sz val="11"/>
        <color rgb="FF000000"/>
        <rFont val="HGGothicE"/>
        <family val="3"/>
        <charset val="128"/>
      </rPr>
      <t>会</t>
    </r>
    <r>
      <rPr>
        <sz val="11"/>
        <color rgb="FF000000"/>
        <rFont val="돋움"/>
        <family val="3"/>
        <charset val="129"/>
      </rPr>
      <t>社</t>
    </r>
    <rPh sb="0" eb="5">
      <t>キノシタ</t>
    </rPh>
    <phoneticPr fontId="1"/>
  </si>
  <si>
    <r>
      <t>050-3188-9945</t>
    </r>
    <r>
      <rPr>
        <sz val="11"/>
        <color rgb="FF000000"/>
        <rFont val="돋움"/>
        <family val="3"/>
        <charset val="129"/>
      </rPr>
      <t>　</t>
    </r>
    <phoneticPr fontId="1"/>
  </si>
  <si>
    <t>03-5360-2045</t>
    <phoneticPr fontId="1"/>
  </si>
  <si>
    <t>이나기시</t>
    <phoneticPr fontId="1"/>
  </si>
  <si>
    <t>JR사이쿄센</t>
    <phoneticPr fontId="1"/>
  </si>
  <si>
    <t>요요기</t>
    <phoneticPr fontId="1"/>
  </si>
  <si>
    <t>1) 이미지는 실제와 차이가 있을 수 있습니다.
2) 초기비용은 예상초기 비용으로 실제와 차이가 있을 수 있습니다.
3) 관리비에 광열비 (전기, 수도, 가스)는 포함되지 않습니다.
4) 구글맵에서 해당 매물의 주변환경을 꼭 확인해주시기 바랍니다.
5) 초기비용에는 월세 선불이 포함된 금액입니다.
6) 초기비용에 서류작성비 5,400엔 추가됩니다.</t>
  </si>
  <si>
    <t>03-3184-2362</t>
    <phoneticPr fontId="1"/>
  </si>
  <si>
    <t>03-5281-4841</t>
    <phoneticPr fontId="1"/>
  </si>
  <si>
    <t>에도가와구</t>
    <phoneticPr fontId="1"/>
  </si>
  <si>
    <t>JR추오혼센</t>
    <phoneticPr fontId="1"/>
  </si>
  <si>
    <t>신주쿠</t>
    <phoneticPr fontId="1"/>
  </si>
  <si>
    <t>03-5542-8875</t>
    <phoneticPr fontId="1"/>
  </si>
  <si>
    <t>03-5542-8876</t>
    <phoneticPr fontId="1"/>
  </si>
  <si>
    <t>오메시</t>
    <phoneticPr fontId="1"/>
  </si>
  <si>
    <t>JR죠반센</t>
    <phoneticPr fontId="1"/>
  </si>
  <si>
    <t>신오쿠보</t>
    <phoneticPr fontId="1"/>
  </si>
  <si>
    <t>WAKLUS</t>
    <phoneticPr fontId="1"/>
  </si>
  <si>
    <t>03-5981-8951</t>
    <phoneticPr fontId="1"/>
  </si>
  <si>
    <t xml:space="preserve"> 03-5981-8902</t>
    <phoneticPr fontId="1"/>
  </si>
  <si>
    <t>自社</t>
    <phoneticPr fontId="1"/>
  </si>
  <si>
    <t>오시마마치</t>
    <phoneticPr fontId="1"/>
  </si>
  <si>
    <t>JR이츠카이치센</t>
    <phoneticPr fontId="1"/>
  </si>
  <si>
    <t>다카다노바바</t>
    <phoneticPr fontId="1"/>
  </si>
  <si>
    <t>青山メインランド</t>
    <rPh sb="0" eb="2">
      <t>アオヤマ</t>
    </rPh>
    <phoneticPr fontId="1"/>
  </si>
  <si>
    <t>03-5281-2362</t>
    <phoneticPr fontId="1"/>
  </si>
  <si>
    <t>03-5281-5333</t>
    <phoneticPr fontId="1"/>
  </si>
  <si>
    <t>오오타구</t>
    <phoneticPr fontId="1"/>
  </si>
  <si>
    <t>JR쇼난신주쿠라인</t>
    <phoneticPr fontId="1"/>
  </si>
  <si>
    <t>메지로</t>
    <phoneticPr fontId="1"/>
  </si>
  <si>
    <t>エムズコミュニケーション</t>
    <phoneticPr fontId="1"/>
  </si>
  <si>
    <t>03-3770-3000</t>
    <phoneticPr fontId="1"/>
  </si>
  <si>
    <t>03-3770-4555</t>
    <phoneticPr fontId="1"/>
  </si>
  <si>
    <t>오가사와라무라</t>
    <phoneticPr fontId="1"/>
  </si>
  <si>
    <t>JR케이요센</t>
    <phoneticPr fontId="1"/>
  </si>
  <si>
    <t>이케부쿠로</t>
    <phoneticPr fontId="1"/>
  </si>
  <si>
    <r>
      <t xml:space="preserve">1) </t>
    </r>
    <r>
      <rPr>
        <sz val="11"/>
        <color rgb="FF000000"/>
        <rFont val="굴림"/>
        <family val="3"/>
        <charset val="129"/>
      </rPr>
      <t>이미지는</t>
    </r>
    <r>
      <rPr>
        <sz val="11"/>
        <color rgb="FF000000"/>
        <rFont val="Calibri"/>
        <family val="2"/>
      </rPr>
      <t xml:space="preserve"> </t>
    </r>
    <r>
      <rPr>
        <sz val="11"/>
        <color rgb="FF000000"/>
        <rFont val="굴림"/>
        <family val="3"/>
        <charset val="129"/>
      </rPr>
      <t>실제와</t>
    </r>
    <r>
      <rPr>
        <sz val="11"/>
        <color rgb="FF000000"/>
        <rFont val="Calibri"/>
        <family val="2"/>
      </rPr>
      <t xml:space="preserve"> </t>
    </r>
    <r>
      <rPr>
        <sz val="11"/>
        <color rgb="FF000000"/>
        <rFont val="굴림"/>
        <family val="3"/>
        <charset val="129"/>
      </rPr>
      <t>차이가</t>
    </r>
    <r>
      <rPr>
        <sz val="11"/>
        <color rgb="FF000000"/>
        <rFont val="Calibri"/>
        <family val="2"/>
      </rPr>
      <t xml:space="preserve"> </t>
    </r>
    <r>
      <rPr>
        <sz val="11"/>
        <color rgb="FF000000"/>
        <rFont val="굴림"/>
        <family val="3"/>
        <charset val="129"/>
      </rPr>
      <t>있을</t>
    </r>
    <r>
      <rPr>
        <sz val="11"/>
        <color rgb="FF000000"/>
        <rFont val="Calibri"/>
        <family val="2"/>
      </rPr>
      <t xml:space="preserve"> </t>
    </r>
    <r>
      <rPr>
        <sz val="11"/>
        <color rgb="FF000000"/>
        <rFont val="굴림"/>
        <family val="3"/>
        <charset val="129"/>
      </rPr>
      <t>수</t>
    </r>
    <r>
      <rPr>
        <sz val="11"/>
        <color rgb="FF000000"/>
        <rFont val="Calibri"/>
        <family val="2"/>
      </rPr>
      <t xml:space="preserve"> </t>
    </r>
    <r>
      <rPr>
        <sz val="11"/>
        <color rgb="FF000000"/>
        <rFont val="굴림"/>
        <family val="3"/>
        <charset val="129"/>
      </rPr>
      <t>있습니다</t>
    </r>
    <r>
      <rPr>
        <sz val="11"/>
        <color rgb="FF000000"/>
        <rFont val="Calibri"/>
        <family val="2"/>
      </rPr>
      <t xml:space="preserve">.
2) </t>
    </r>
    <r>
      <rPr>
        <sz val="11"/>
        <color rgb="FF000000"/>
        <rFont val="굴림"/>
        <family val="3"/>
        <charset val="129"/>
      </rPr>
      <t>초기비용은</t>
    </r>
    <r>
      <rPr>
        <sz val="11"/>
        <color rgb="FF000000"/>
        <rFont val="Calibri"/>
        <family val="2"/>
      </rPr>
      <t xml:space="preserve"> </t>
    </r>
    <r>
      <rPr>
        <sz val="11"/>
        <color rgb="FF000000"/>
        <rFont val="굴림"/>
        <family val="3"/>
        <charset val="129"/>
      </rPr>
      <t>예상초기</t>
    </r>
    <r>
      <rPr>
        <sz val="11"/>
        <color rgb="FF000000"/>
        <rFont val="Calibri"/>
        <family val="2"/>
      </rPr>
      <t xml:space="preserve"> </t>
    </r>
    <r>
      <rPr>
        <sz val="11"/>
        <color rgb="FF000000"/>
        <rFont val="굴림"/>
        <family val="3"/>
        <charset val="129"/>
      </rPr>
      <t>비용으로</t>
    </r>
    <r>
      <rPr>
        <sz val="11"/>
        <color rgb="FF000000"/>
        <rFont val="Calibri"/>
        <family val="2"/>
      </rPr>
      <t xml:space="preserve"> </t>
    </r>
    <r>
      <rPr>
        <sz val="11"/>
        <color rgb="FF000000"/>
        <rFont val="굴림"/>
        <family val="3"/>
        <charset val="129"/>
      </rPr>
      <t>실제와</t>
    </r>
    <r>
      <rPr>
        <sz val="11"/>
        <color rgb="FF000000"/>
        <rFont val="Calibri"/>
        <family val="2"/>
      </rPr>
      <t xml:space="preserve"> </t>
    </r>
    <r>
      <rPr>
        <sz val="11"/>
        <color rgb="FF000000"/>
        <rFont val="굴림"/>
        <family val="3"/>
        <charset val="129"/>
      </rPr>
      <t>차이가</t>
    </r>
    <r>
      <rPr>
        <sz val="11"/>
        <color rgb="FF000000"/>
        <rFont val="Calibri"/>
        <family val="2"/>
      </rPr>
      <t xml:space="preserve"> </t>
    </r>
    <r>
      <rPr>
        <sz val="11"/>
        <color rgb="FF000000"/>
        <rFont val="굴림"/>
        <family val="3"/>
        <charset val="129"/>
      </rPr>
      <t>있을</t>
    </r>
    <r>
      <rPr>
        <sz val="11"/>
        <color rgb="FF000000"/>
        <rFont val="Calibri"/>
        <family val="2"/>
      </rPr>
      <t xml:space="preserve"> </t>
    </r>
    <r>
      <rPr>
        <sz val="11"/>
        <color rgb="FF000000"/>
        <rFont val="굴림"/>
        <family val="3"/>
        <charset val="129"/>
      </rPr>
      <t>수</t>
    </r>
    <r>
      <rPr>
        <sz val="11"/>
        <color rgb="FF000000"/>
        <rFont val="Calibri"/>
        <family val="2"/>
      </rPr>
      <t xml:space="preserve"> </t>
    </r>
    <r>
      <rPr>
        <sz val="11"/>
        <color rgb="FF000000"/>
        <rFont val="굴림"/>
        <family val="3"/>
        <charset val="129"/>
      </rPr>
      <t>있습니다</t>
    </r>
    <r>
      <rPr>
        <sz val="11"/>
        <color rgb="FF000000"/>
        <rFont val="Calibri"/>
        <family val="2"/>
      </rPr>
      <t xml:space="preserve">.
3) </t>
    </r>
    <r>
      <rPr>
        <sz val="11"/>
        <color rgb="FF000000"/>
        <rFont val="굴림"/>
        <family val="3"/>
        <charset val="129"/>
      </rPr>
      <t>관리비에</t>
    </r>
    <r>
      <rPr>
        <sz val="11"/>
        <color rgb="FF000000"/>
        <rFont val="Calibri"/>
        <family val="2"/>
      </rPr>
      <t xml:space="preserve"> </t>
    </r>
    <r>
      <rPr>
        <sz val="11"/>
        <color rgb="FF000000"/>
        <rFont val="굴림"/>
        <family val="3"/>
        <charset val="129"/>
      </rPr>
      <t>광열비</t>
    </r>
    <r>
      <rPr>
        <sz val="11"/>
        <color rgb="FF000000"/>
        <rFont val="Calibri"/>
        <family val="2"/>
      </rPr>
      <t xml:space="preserve"> (</t>
    </r>
    <r>
      <rPr>
        <sz val="11"/>
        <color rgb="FF000000"/>
        <rFont val="굴림"/>
        <family val="3"/>
        <charset val="129"/>
      </rPr>
      <t>전기</t>
    </r>
    <r>
      <rPr>
        <sz val="11"/>
        <color rgb="FF000000"/>
        <rFont val="Calibri"/>
        <family val="2"/>
      </rPr>
      <t xml:space="preserve">, </t>
    </r>
    <r>
      <rPr>
        <sz val="11"/>
        <color rgb="FF000000"/>
        <rFont val="굴림"/>
        <family val="3"/>
        <charset val="129"/>
      </rPr>
      <t>수도</t>
    </r>
    <r>
      <rPr>
        <sz val="11"/>
        <color rgb="FF000000"/>
        <rFont val="Calibri"/>
        <family val="2"/>
      </rPr>
      <t xml:space="preserve">, </t>
    </r>
    <r>
      <rPr>
        <sz val="11"/>
        <color rgb="FF000000"/>
        <rFont val="굴림"/>
        <family val="3"/>
        <charset val="129"/>
      </rPr>
      <t>가스</t>
    </r>
    <r>
      <rPr>
        <sz val="11"/>
        <color rgb="FF000000"/>
        <rFont val="Calibri"/>
        <family val="2"/>
      </rPr>
      <t>)</t>
    </r>
    <r>
      <rPr>
        <sz val="11"/>
        <color rgb="FF000000"/>
        <rFont val="굴림"/>
        <family val="3"/>
        <charset val="129"/>
      </rPr>
      <t>는</t>
    </r>
    <r>
      <rPr>
        <sz val="11"/>
        <color rgb="FF000000"/>
        <rFont val="Calibri"/>
        <family val="2"/>
      </rPr>
      <t xml:space="preserve"> </t>
    </r>
    <r>
      <rPr>
        <sz val="11"/>
        <color rgb="FF000000"/>
        <rFont val="굴림"/>
        <family val="3"/>
        <charset val="129"/>
      </rPr>
      <t>포함되지</t>
    </r>
    <r>
      <rPr>
        <sz val="11"/>
        <color rgb="FF000000"/>
        <rFont val="Calibri"/>
        <family val="2"/>
      </rPr>
      <t xml:space="preserve"> </t>
    </r>
    <r>
      <rPr>
        <sz val="11"/>
        <color rgb="FF000000"/>
        <rFont val="굴림"/>
        <family val="3"/>
        <charset val="129"/>
      </rPr>
      <t>않습니다</t>
    </r>
    <r>
      <rPr>
        <sz val="11"/>
        <color rgb="FF000000"/>
        <rFont val="Calibri"/>
        <family val="2"/>
      </rPr>
      <t xml:space="preserve">.
4) </t>
    </r>
    <r>
      <rPr>
        <sz val="11"/>
        <color rgb="FF000000"/>
        <rFont val="굴림"/>
        <family val="3"/>
        <charset val="129"/>
      </rPr>
      <t>구글맵에서</t>
    </r>
    <r>
      <rPr>
        <sz val="11"/>
        <color rgb="FF000000"/>
        <rFont val="Calibri"/>
        <family val="2"/>
      </rPr>
      <t xml:space="preserve"> </t>
    </r>
    <r>
      <rPr>
        <sz val="11"/>
        <color rgb="FF000000"/>
        <rFont val="굴림"/>
        <family val="3"/>
        <charset val="129"/>
      </rPr>
      <t>해당</t>
    </r>
    <r>
      <rPr>
        <sz val="11"/>
        <color rgb="FF000000"/>
        <rFont val="Calibri"/>
        <family val="2"/>
      </rPr>
      <t xml:space="preserve"> </t>
    </r>
    <r>
      <rPr>
        <sz val="11"/>
        <color rgb="FF000000"/>
        <rFont val="굴림"/>
        <family val="3"/>
        <charset val="129"/>
      </rPr>
      <t>매물의</t>
    </r>
    <r>
      <rPr>
        <sz val="11"/>
        <color rgb="FF000000"/>
        <rFont val="Calibri"/>
        <family val="2"/>
      </rPr>
      <t xml:space="preserve"> </t>
    </r>
    <r>
      <rPr>
        <sz val="11"/>
        <color rgb="FF000000"/>
        <rFont val="굴림"/>
        <family val="3"/>
        <charset val="129"/>
      </rPr>
      <t>주변환경을</t>
    </r>
    <r>
      <rPr>
        <sz val="11"/>
        <color rgb="FF000000"/>
        <rFont val="Calibri"/>
        <family val="2"/>
      </rPr>
      <t xml:space="preserve"> </t>
    </r>
    <r>
      <rPr>
        <sz val="11"/>
        <color rgb="FF000000"/>
        <rFont val="굴림"/>
        <family val="3"/>
        <charset val="129"/>
      </rPr>
      <t>꼭</t>
    </r>
    <r>
      <rPr>
        <sz val="11"/>
        <color rgb="FF000000"/>
        <rFont val="Calibri"/>
        <family val="2"/>
      </rPr>
      <t xml:space="preserve"> </t>
    </r>
    <r>
      <rPr>
        <sz val="11"/>
        <color rgb="FF000000"/>
        <rFont val="굴림"/>
        <family val="3"/>
        <charset val="129"/>
      </rPr>
      <t>확인해주시기</t>
    </r>
    <r>
      <rPr>
        <sz val="11"/>
        <color rgb="FF000000"/>
        <rFont val="Calibri"/>
        <family val="2"/>
      </rPr>
      <t xml:space="preserve"> </t>
    </r>
    <r>
      <rPr>
        <sz val="11"/>
        <color rgb="FF000000"/>
        <rFont val="굴림"/>
        <family val="3"/>
        <charset val="129"/>
      </rPr>
      <t>바랍니다</t>
    </r>
    <r>
      <rPr>
        <sz val="11"/>
        <color rgb="FF000000"/>
        <rFont val="Calibri"/>
        <family val="2"/>
      </rPr>
      <t xml:space="preserve">.
5) </t>
    </r>
    <r>
      <rPr>
        <sz val="11"/>
        <color rgb="FF000000"/>
        <rFont val="굴림"/>
        <family val="3"/>
        <charset val="129"/>
      </rPr>
      <t>초기비용에는</t>
    </r>
    <r>
      <rPr>
        <sz val="11"/>
        <color rgb="FF000000"/>
        <rFont val="Calibri"/>
        <family val="2"/>
      </rPr>
      <t xml:space="preserve"> </t>
    </r>
    <r>
      <rPr>
        <sz val="11"/>
        <color rgb="FF000000"/>
        <rFont val="굴림"/>
        <family val="3"/>
        <charset val="129"/>
      </rPr>
      <t>월세</t>
    </r>
    <r>
      <rPr>
        <sz val="11"/>
        <color rgb="FF000000"/>
        <rFont val="Calibri"/>
        <family val="2"/>
      </rPr>
      <t xml:space="preserve"> </t>
    </r>
    <r>
      <rPr>
        <sz val="11"/>
        <color rgb="FF000000"/>
        <rFont val="굴림"/>
        <family val="3"/>
        <charset val="129"/>
      </rPr>
      <t>선불이</t>
    </r>
    <r>
      <rPr>
        <sz val="11"/>
        <color rgb="FF000000"/>
        <rFont val="Calibri"/>
        <family val="2"/>
      </rPr>
      <t xml:space="preserve"> </t>
    </r>
    <r>
      <rPr>
        <sz val="11"/>
        <color rgb="FF000000"/>
        <rFont val="굴림"/>
        <family val="3"/>
        <charset val="129"/>
      </rPr>
      <t>포함된</t>
    </r>
    <r>
      <rPr>
        <sz val="11"/>
        <color rgb="FF000000"/>
        <rFont val="Calibri"/>
        <family val="2"/>
      </rPr>
      <t xml:space="preserve"> </t>
    </r>
    <r>
      <rPr>
        <sz val="11"/>
        <color rgb="FF000000"/>
        <rFont val="굴림"/>
        <family val="3"/>
        <charset val="129"/>
      </rPr>
      <t>금액입니다</t>
    </r>
    <r>
      <rPr>
        <sz val="11"/>
        <color rgb="FF000000"/>
        <rFont val="Calibri"/>
        <family val="2"/>
      </rPr>
      <t>.</t>
    </r>
    <phoneticPr fontId="1"/>
  </si>
  <si>
    <t>ハウスポート</t>
  </si>
  <si>
    <t>03-3366-6666</t>
    <phoneticPr fontId="1"/>
  </si>
  <si>
    <t>03-5338-7327</t>
    <phoneticPr fontId="1"/>
  </si>
  <si>
    <t>카츠시카구</t>
    <phoneticPr fontId="1"/>
  </si>
  <si>
    <t>JR하치코센</t>
    <phoneticPr fontId="1"/>
  </si>
  <si>
    <t>八高線</t>
    <phoneticPr fontId="1"/>
  </si>
  <si>
    <t>오오츠카</t>
    <phoneticPr fontId="1"/>
  </si>
  <si>
    <t>アートアベニュー</t>
    <phoneticPr fontId="1"/>
  </si>
  <si>
    <t>03-5339-0555</t>
    <phoneticPr fontId="1"/>
  </si>
  <si>
    <t>03-5339-0556</t>
    <phoneticPr fontId="1"/>
  </si>
  <si>
    <t>키타구</t>
    <phoneticPr fontId="1"/>
  </si>
  <si>
    <t>JR요코하마센</t>
    <phoneticPr fontId="1"/>
  </si>
  <si>
    <t>스가모</t>
    <phoneticPr fontId="1"/>
  </si>
  <si>
    <r>
      <t>アルプス住宅サ</t>
    </r>
    <r>
      <rPr>
        <sz val="11"/>
        <color rgb="FF000000"/>
        <rFont val="HGGothicE"/>
        <family val="3"/>
        <charset val="128"/>
      </rPr>
      <t>ー</t>
    </r>
    <r>
      <rPr>
        <sz val="11"/>
        <color rgb="FF000000"/>
        <rFont val="돋움"/>
        <family val="3"/>
        <charset val="129"/>
      </rPr>
      <t>ビス</t>
    </r>
    <phoneticPr fontId="1"/>
  </si>
  <si>
    <t>03-3986-6311</t>
    <phoneticPr fontId="1"/>
  </si>
  <si>
    <t>03-3986-6363</t>
    <phoneticPr fontId="1"/>
  </si>
  <si>
    <t>GTN</t>
    <phoneticPr fontId="1"/>
  </si>
  <si>
    <t>키요세시</t>
    <phoneticPr fontId="1"/>
  </si>
  <si>
    <t>JR무사시노센</t>
    <phoneticPr fontId="1"/>
  </si>
  <si>
    <t>코마고메</t>
    <phoneticPr fontId="1"/>
  </si>
  <si>
    <t>ADW</t>
    <phoneticPr fontId="1"/>
  </si>
  <si>
    <t>050-5305-4057</t>
    <phoneticPr fontId="1"/>
  </si>
  <si>
    <t>050-3730-6176</t>
    <phoneticPr fontId="1"/>
  </si>
  <si>
    <t>쿠니타치시</t>
    <phoneticPr fontId="1"/>
  </si>
  <si>
    <t>타바타</t>
    <phoneticPr fontId="1"/>
  </si>
  <si>
    <r>
      <rPr>
        <sz val="11"/>
        <color rgb="FF000000"/>
        <rFont val="돋움"/>
        <family val="3"/>
        <charset val="129"/>
      </rPr>
      <t>スカイコ</t>
    </r>
    <r>
      <rPr>
        <sz val="11"/>
        <color rgb="FF000000"/>
        <rFont val="HGGothicE"/>
        <family val="3"/>
        <charset val="128"/>
      </rPr>
      <t>ー</t>
    </r>
    <r>
      <rPr>
        <sz val="11"/>
        <color rgb="FF000000"/>
        <rFont val="돋움"/>
        <family val="3"/>
        <charset val="129"/>
      </rPr>
      <t>ト</t>
    </r>
    <phoneticPr fontId="1"/>
  </si>
  <si>
    <t>050-3186-4163</t>
    <phoneticPr fontId="1"/>
  </si>
  <si>
    <t>03-5269-3878</t>
    <phoneticPr fontId="1"/>
  </si>
  <si>
    <t>GTN</t>
    <phoneticPr fontId="1"/>
  </si>
  <si>
    <t>코우즈시마무라</t>
    <phoneticPr fontId="1"/>
  </si>
  <si>
    <t>JR요코스카센</t>
    <phoneticPr fontId="1"/>
  </si>
  <si>
    <t>니시닛뽀리</t>
    <phoneticPr fontId="1"/>
  </si>
  <si>
    <r>
      <rPr>
        <sz val="11"/>
        <color rgb="FF000000"/>
        <rFont val="돋움"/>
        <family val="3"/>
        <charset val="129"/>
      </rPr>
      <t>日本財託管理サ</t>
    </r>
    <r>
      <rPr>
        <sz val="11"/>
        <color rgb="FF000000"/>
        <rFont val="HGGothicE"/>
        <family val="3"/>
        <charset val="128"/>
      </rPr>
      <t>ー</t>
    </r>
    <r>
      <rPr>
        <sz val="11"/>
        <color rgb="FF000000"/>
        <rFont val="돋움"/>
        <family val="3"/>
        <charset val="129"/>
      </rPr>
      <t>ビス</t>
    </r>
    <phoneticPr fontId="1"/>
  </si>
  <si>
    <t>03-3346-3939</t>
    <phoneticPr fontId="1"/>
  </si>
  <si>
    <t>GTN</t>
    <phoneticPr fontId="1"/>
  </si>
  <si>
    <t>코토구</t>
    <phoneticPr fontId="1"/>
  </si>
  <si>
    <t>JR토호쿠혼센</t>
    <phoneticPr fontId="1"/>
  </si>
  <si>
    <t>우구이스타니</t>
    <phoneticPr fontId="1"/>
  </si>
  <si>
    <t>TFD</t>
    <phoneticPr fontId="1"/>
  </si>
  <si>
    <t>03-3584-2666</t>
    <phoneticPr fontId="1"/>
  </si>
  <si>
    <t>03-3584-1800</t>
    <phoneticPr fontId="1"/>
  </si>
  <si>
    <t>코가네이시</t>
    <phoneticPr fontId="1"/>
  </si>
  <si>
    <t>JR토카이도혼센</t>
    <phoneticPr fontId="1"/>
  </si>
  <si>
    <t>우에노</t>
    <phoneticPr fontId="1"/>
  </si>
  <si>
    <t>シマダハウス</t>
    <phoneticPr fontId="1"/>
  </si>
  <si>
    <t>03-6275-1199</t>
    <phoneticPr fontId="1"/>
  </si>
  <si>
    <t>03-6275-1180</t>
    <phoneticPr fontId="1"/>
  </si>
  <si>
    <t>GTN</t>
    <phoneticPr fontId="1"/>
  </si>
  <si>
    <t>고쿠분지시</t>
    <phoneticPr fontId="1"/>
  </si>
  <si>
    <t>JR타카사키센</t>
    <phoneticPr fontId="1"/>
  </si>
  <si>
    <t>오카치마치</t>
    <phoneticPr fontId="1"/>
  </si>
  <si>
    <t>CIC</t>
    <phoneticPr fontId="1"/>
  </si>
  <si>
    <t>050-5305-5370</t>
    <phoneticPr fontId="1"/>
  </si>
  <si>
    <t>03-5778-2201</t>
    <phoneticPr fontId="1"/>
  </si>
  <si>
    <t>코다이라시</t>
    <phoneticPr fontId="1"/>
  </si>
  <si>
    <t>JR소부추오센</t>
    <phoneticPr fontId="1"/>
  </si>
  <si>
    <t>아키하바라</t>
    <phoneticPr fontId="1"/>
  </si>
  <si>
    <t>ブルーノートシステム</t>
    <phoneticPr fontId="1"/>
  </si>
  <si>
    <t>03-5740-6651</t>
    <phoneticPr fontId="1"/>
  </si>
  <si>
    <t>03-5740-6650</t>
    <phoneticPr fontId="1"/>
  </si>
  <si>
    <t>코마에시</t>
    <phoneticPr fontId="1"/>
  </si>
  <si>
    <t>JR우에노토쿄라인</t>
    <phoneticPr fontId="1"/>
  </si>
  <si>
    <t>칸다</t>
    <phoneticPr fontId="1"/>
  </si>
  <si>
    <t>リアルワン</t>
    <phoneticPr fontId="1"/>
  </si>
  <si>
    <t>050-5305-5369</t>
    <phoneticPr fontId="1"/>
  </si>
  <si>
    <t>03-5215-3755</t>
    <phoneticPr fontId="1"/>
  </si>
  <si>
    <t>시나가와구</t>
    <phoneticPr fontId="1"/>
  </si>
  <si>
    <t>세이부신주쿠센</t>
    <phoneticPr fontId="1"/>
  </si>
  <si>
    <t>도쿄</t>
    <phoneticPr fontId="1"/>
  </si>
  <si>
    <t>桜企画</t>
    <rPh sb="0" eb="3">
      <t>サクラ</t>
    </rPh>
    <phoneticPr fontId="1"/>
  </si>
  <si>
    <t>03-5818-3378</t>
    <phoneticPr fontId="1"/>
  </si>
  <si>
    <t>03-5818-3389</t>
    <phoneticPr fontId="1"/>
  </si>
  <si>
    <t>GTN</t>
    <phoneticPr fontId="1"/>
  </si>
  <si>
    <t>시부야구</t>
    <phoneticPr fontId="1"/>
  </si>
  <si>
    <t>세이부이케부쿠로센</t>
    <phoneticPr fontId="1"/>
  </si>
  <si>
    <t>유라쿠쵸</t>
    <phoneticPr fontId="1"/>
  </si>
  <si>
    <t>신주쿠구</t>
    <phoneticPr fontId="1"/>
  </si>
  <si>
    <t>세이부하이지마센</t>
    <phoneticPr fontId="1"/>
  </si>
  <si>
    <t>신바시</t>
    <phoneticPr fontId="1"/>
  </si>
  <si>
    <t>스기나미구</t>
    <phoneticPr fontId="1"/>
  </si>
  <si>
    <t>세이부타마가와센</t>
    <phoneticPr fontId="1"/>
  </si>
  <si>
    <t>하마마츠쵸</t>
    <phoneticPr fontId="1"/>
  </si>
  <si>
    <t>스미다구</t>
    <phoneticPr fontId="1"/>
  </si>
  <si>
    <t>세이부코쿠분지센</t>
    <phoneticPr fontId="1"/>
  </si>
  <si>
    <t>타마치</t>
    <phoneticPr fontId="1"/>
  </si>
  <si>
    <t>세타가야구</t>
    <phoneticPr fontId="1"/>
  </si>
  <si>
    <t>세이부유락쵸센</t>
    <phoneticPr fontId="1"/>
  </si>
  <si>
    <t>시나가와</t>
    <phoneticPr fontId="1"/>
  </si>
  <si>
    <t>타이토구</t>
    <phoneticPr fontId="1"/>
  </si>
  <si>
    <t>세이부엔센</t>
    <phoneticPr fontId="1"/>
  </si>
  <si>
    <t>세이부신주쿠</t>
    <phoneticPr fontId="1"/>
  </si>
  <si>
    <t>타치카와시</t>
    <phoneticPr fontId="1"/>
  </si>
  <si>
    <t>세이부토시마센</t>
    <phoneticPr fontId="1"/>
  </si>
  <si>
    <t>다카다노바바</t>
    <phoneticPr fontId="1"/>
  </si>
  <si>
    <t>타마시</t>
    <phoneticPr fontId="1"/>
  </si>
  <si>
    <t>세이부야마구치센</t>
    <phoneticPr fontId="1"/>
  </si>
  <si>
    <t>시모오치아이</t>
    <phoneticPr fontId="1"/>
  </si>
  <si>
    <t>추오구</t>
    <phoneticPr fontId="1"/>
  </si>
  <si>
    <t>나카이</t>
    <phoneticPr fontId="1"/>
  </si>
  <si>
    <t>쵸후시</t>
    <phoneticPr fontId="1"/>
  </si>
  <si>
    <t>아라이야쿠시마에</t>
    <phoneticPr fontId="1"/>
  </si>
  <si>
    <t>치요다구</t>
    <phoneticPr fontId="1"/>
  </si>
  <si>
    <t>누마부쿠로</t>
    <phoneticPr fontId="1"/>
  </si>
  <si>
    <t>토시마구</t>
    <phoneticPr fontId="1"/>
  </si>
  <si>
    <t>노가타</t>
    <phoneticPr fontId="1"/>
  </si>
  <si>
    <t>토시마무라</t>
    <phoneticPr fontId="1"/>
  </si>
  <si>
    <t>토리츠카세이</t>
    <phoneticPr fontId="1"/>
  </si>
  <si>
    <t>나카노구</t>
    <phoneticPr fontId="1"/>
  </si>
  <si>
    <t>사기노미야</t>
    <phoneticPr fontId="1"/>
  </si>
  <si>
    <t>니이지마무라</t>
    <phoneticPr fontId="1"/>
  </si>
  <si>
    <t>시모이구사</t>
    <phoneticPr fontId="1"/>
  </si>
  <si>
    <t>니시타마군오쿠타마마치</t>
    <phoneticPr fontId="1"/>
  </si>
  <si>
    <t>이오기</t>
    <phoneticPr fontId="1"/>
  </si>
  <si>
    <t>니시타마군히노데마치</t>
    <phoneticPr fontId="1"/>
  </si>
  <si>
    <t>카미이구사</t>
    <phoneticPr fontId="1"/>
  </si>
  <si>
    <t>니시타마군히노하라무라</t>
    <phoneticPr fontId="1"/>
  </si>
  <si>
    <t>케이오센</t>
    <phoneticPr fontId="1"/>
  </si>
  <si>
    <t>京王線</t>
    <phoneticPr fontId="1"/>
  </si>
  <si>
    <t>카미샤쿠지</t>
    <phoneticPr fontId="1"/>
  </si>
  <si>
    <t>니시타마군미즈호마치</t>
    <phoneticPr fontId="1"/>
  </si>
  <si>
    <t>케이오이노카시라센</t>
    <phoneticPr fontId="1"/>
  </si>
  <si>
    <t>京王井の頭線</t>
    <phoneticPr fontId="1"/>
  </si>
  <si>
    <t>무사시세키</t>
    <phoneticPr fontId="1"/>
  </si>
  <si>
    <t>니시토쿄시</t>
    <phoneticPr fontId="1"/>
  </si>
  <si>
    <t>케이오사가미하라센</t>
    <phoneticPr fontId="1"/>
  </si>
  <si>
    <t>히가시후시미</t>
    <phoneticPr fontId="1"/>
  </si>
  <si>
    <t>네리마구</t>
    <phoneticPr fontId="1"/>
  </si>
  <si>
    <t>케이오타카오센</t>
    <phoneticPr fontId="1"/>
  </si>
  <si>
    <t>세이부야기사와</t>
    <phoneticPr fontId="1"/>
  </si>
  <si>
    <t>하치오지시</t>
    <phoneticPr fontId="1"/>
  </si>
  <si>
    <t>케이오신센</t>
    <phoneticPr fontId="1"/>
  </si>
  <si>
    <t>타나시</t>
    <phoneticPr fontId="1"/>
  </si>
  <si>
    <t>하치죠지마하치죠마치</t>
    <phoneticPr fontId="1"/>
  </si>
  <si>
    <t>케이오도부츠엔센</t>
    <phoneticPr fontId="1"/>
  </si>
  <si>
    <t>하나코가네이</t>
    <phoneticPr fontId="1"/>
  </si>
  <si>
    <t>하무라시</t>
    <phoneticPr fontId="1"/>
  </si>
  <si>
    <t>토큐오오이마치센</t>
    <phoneticPr fontId="1"/>
  </si>
  <si>
    <t>코다이라</t>
    <phoneticPr fontId="1"/>
  </si>
  <si>
    <t>히가시쿠루메시</t>
    <phoneticPr fontId="1"/>
  </si>
  <si>
    <t>토큐이케가미센</t>
    <phoneticPr fontId="1"/>
  </si>
  <si>
    <t>쿠메가와</t>
    <phoneticPr fontId="1"/>
  </si>
  <si>
    <t>히가시무라야마시</t>
    <phoneticPr fontId="1"/>
  </si>
  <si>
    <t>토큐세타가야센</t>
    <phoneticPr fontId="1"/>
  </si>
  <si>
    <t>히가시무라야마</t>
    <phoneticPr fontId="1"/>
  </si>
  <si>
    <t>히가시야마토시</t>
    <phoneticPr fontId="1"/>
  </si>
  <si>
    <t>토큐덴엔토시센</t>
    <phoneticPr fontId="1"/>
  </si>
  <si>
    <t>토쵸마에</t>
    <phoneticPr fontId="1"/>
  </si>
  <si>
    <t>히노시</t>
    <phoneticPr fontId="1"/>
  </si>
  <si>
    <t>토큐토요코센</t>
    <phoneticPr fontId="1"/>
  </si>
  <si>
    <t>신주쿠니시구치</t>
    <phoneticPr fontId="1"/>
  </si>
  <si>
    <t>후츄시</t>
    <phoneticPr fontId="1"/>
  </si>
  <si>
    <t>토큐메구로센</t>
    <phoneticPr fontId="1"/>
  </si>
  <si>
    <t>히가시신주쿠</t>
    <phoneticPr fontId="1"/>
  </si>
  <si>
    <t>훗사시</t>
    <phoneticPr fontId="1"/>
  </si>
  <si>
    <t>토큐타마가와센</t>
    <phoneticPr fontId="1"/>
  </si>
  <si>
    <t>와카마츠카와다</t>
    <phoneticPr fontId="1"/>
  </si>
  <si>
    <t>분쿄구</t>
    <phoneticPr fontId="1"/>
  </si>
  <si>
    <t>토에이 오오에도센</t>
    <phoneticPr fontId="1"/>
  </si>
  <si>
    <t>우시고메야나기쵸</t>
    <phoneticPr fontId="1"/>
  </si>
  <si>
    <t>마치다시</t>
    <phoneticPr fontId="1"/>
  </si>
  <si>
    <t>토에이 아라카와센</t>
    <phoneticPr fontId="1"/>
  </si>
  <si>
    <t>우시고메카구라자카</t>
    <phoneticPr fontId="1"/>
  </si>
  <si>
    <t>미쿠라지마무라</t>
    <phoneticPr fontId="1"/>
  </si>
  <si>
    <t>토에이 미타센</t>
    <phoneticPr fontId="1"/>
  </si>
  <si>
    <t>이이다바시</t>
    <phoneticPr fontId="1"/>
  </si>
  <si>
    <t>미타카시</t>
    <phoneticPr fontId="1"/>
  </si>
  <si>
    <t>토에이 신주쿠센</t>
    <phoneticPr fontId="1"/>
  </si>
  <si>
    <t>카스가</t>
    <phoneticPr fontId="1"/>
  </si>
  <si>
    <t>미나토구</t>
    <phoneticPr fontId="1"/>
  </si>
  <si>
    <t>토에이 아사쿠사센</t>
    <phoneticPr fontId="1"/>
  </si>
  <si>
    <t>혼고산쵸메</t>
    <phoneticPr fontId="1"/>
  </si>
  <si>
    <t>미야케지마미야케무라</t>
    <phoneticPr fontId="1"/>
  </si>
  <si>
    <t>토에이 닛뽀리토네리라이나</t>
    <phoneticPr fontId="1"/>
  </si>
  <si>
    <t>우에노오카치마치</t>
    <phoneticPr fontId="1"/>
  </si>
  <si>
    <t>무사시노시</t>
    <phoneticPr fontId="1"/>
  </si>
  <si>
    <t>토부이세자키센</t>
    <phoneticPr fontId="1"/>
  </si>
  <si>
    <t>신오카치마치</t>
    <phoneticPr fontId="1"/>
  </si>
  <si>
    <t>무사시무라야마시</t>
    <phoneticPr fontId="1"/>
  </si>
  <si>
    <t>토부토죠센</t>
    <phoneticPr fontId="1"/>
  </si>
  <si>
    <t>쿠라마에</t>
    <phoneticPr fontId="1"/>
  </si>
  <si>
    <t>메구로구</t>
    <phoneticPr fontId="1"/>
  </si>
  <si>
    <t>토부카메이도센</t>
    <phoneticPr fontId="1"/>
  </si>
  <si>
    <t>료코쿠</t>
    <phoneticPr fontId="1"/>
  </si>
  <si>
    <t>치바켄</t>
    <phoneticPr fontId="1"/>
  </si>
  <si>
    <t>千葉県</t>
    <phoneticPr fontId="1"/>
  </si>
  <si>
    <t>토부다이시센</t>
    <phoneticPr fontId="1"/>
  </si>
  <si>
    <t>모리시타</t>
    <phoneticPr fontId="1"/>
  </si>
  <si>
    <t>후나바시시</t>
    <phoneticPr fontId="1"/>
  </si>
  <si>
    <t>船橋市</t>
    <phoneticPr fontId="1"/>
  </si>
  <si>
    <t>케이세이혼센</t>
    <phoneticPr fontId="1"/>
  </si>
  <si>
    <t>키요스미시라카와</t>
    <phoneticPr fontId="1"/>
  </si>
  <si>
    <t>가와사키시</t>
    <phoneticPr fontId="1"/>
  </si>
  <si>
    <t>川崎市</t>
    <rPh sb="0" eb="2">
      <t>カワサキ</t>
    </rPh>
    <rPh sb="2" eb="3">
      <t>シ</t>
    </rPh>
    <phoneticPr fontId="1"/>
  </si>
  <si>
    <t>케이세이오시아게센</t>
    <phoneticPr fontId="1"/>
  </si>
  <si>
    <t>몬젠나카쵸</t>
    <phoneticPr fontId="1"/>
  </si>
  <si>
    <t>사이타마</t>
    <phoneticPr fontId="1"/>
  </si>
  <si>
    <t>埼玉県</t>
    <phoneticPr fontId="1"/>
  </si>
  <si>
    <t>케이세이카나마치센</t>
    <phoneticPr fontId="1"/>
  </si>
  <si>
    <t>츠키시마</t>
    <phoneticPr fontId="1"/>
  </si>
  <si>
    <t>토다시</t>
    <phoneticPr fontId="1"/>
  </si>
  <si>
    <t>戸田市</t>
    <phoneticPr fontId="1"/>
  </si>
  <si>
    <t>케이큐혼센</t>
    <phoneticPr fontId="1"/>
  </si>
  <si>
    <t>카치도키</t>
    <phoneticPr fontId="1"/>
  </si>
  <si>
    <t>사이타마시</t>
    <phoneticPr fontId="1"/>
  </si>
  <si>
    <t>さいたま市</t>
    <rPh sb="4" eb="5">
      <t>シ</t>
    </rPh>
    <phoneticPr fontId="1"/>
  </si>
  <si>
    <t>케이큐쿠코센</t>
    <phoneticPr fontId="1"/>
  </si>
  <si>
    <t>오치아이미나미나가사키</t>
    <phoneticPr fontId="1"/>
  </si>
  <si>
    <t>落合南長崎</t>
    <phoneticPr fontId="1"/>
  </si>
  <si>
    <t>오다큐센</t>
    <phoneticPr fontId="1"/>
  </si>
  <si>
    <t>아케보노바시</t>
    <phoneticPr fontId="1"/>
  </si>
  <si>
    <t>오다큐타마가와센</t>
    <phoneticPr fontId="1"/>
  </si>
  <si>
    <t>니시와세다</t>
    <phoneticPr fontId="1"/>
  </si>
  <si>
    <t>신주쿠교엔마에</t>
    <phoneticPr fontId="1"/>
  </si>
  <si>
    <t>토쿄모노레루하네다센</t>
    <phoneticPr fontId="1"/>
  </si>
  <si>
    <t>신주쿠산쵸메</t>
    <phoneticPr fontId="1"/>
  </si>
  <si>
    <t>総武中央線</t>
    <rPh sb="2" eb="5">
      <t>ソウブ</t>
    </rPh>
    <phoneticPr fontId="1"/>
  </si>
  <si>
    <t>오오쿠보</t>
    <phoneticPr fontId="1"/>
  </si>
  <si>
    <t>타마모노레루</t>
    <phoneticPr fontId="1"/>
  </si>
  <si>
    <t>오오미야</t>
    <phoneticPr fontId="1"/>
  </si>
  <si>
    <t>츠쿠바</t>
    <phoneticPr fontId="1"/>
  </si>
  <si>
    <t>西武池袋線</t>
    <phoneticPr fontId="1"/>
  </si>
  <si>
    <t>후지미다이</t>
    <phoneticPr fontId="1"/>
  </si>
  <si>
    <t>富士見台</t>
    <phoneticPr fontId="1"/>
  </si>
  <si>
    <t>유리카모메센</t>
    <phoneticPr fontId="1"/>
  </si>
  <si>
    <t>나카무라바시</t>
    <phoneticPr fontId="1"/>
  </si>
  <si>
    <t>中村橋</t>
    <phoneticPr fontId="1"/>
  </si>
  <si>
    <t>린카이센</t>
    <phoneticPr fontId="1"/>
  </si>
  <si>
    <t>東急大井町線</t>
    <phoneticPr fontId="1"/>
  </si>
  <si>
    <t>카미노게</t>
    <phoneticPr fontId="1"/>
  </si>
  <si>
    <t>上野毛</t>
    <phoneticPr fontId="1"/>
  </si>
  <si>
    <t>JR소부추오센</t>
    <phoneticPr fontId="1"/>
  </si>
  <si>
    <t>総武中央線</t>
    <phoneticPr fontId="1"/>
  </si>
  <si>
    <t>토도로키</t>
    <phoneticPr fontId="1"/>
  </si>
  <si>
    <t>等々力</t>
    <phoneticPr fontId="1"/>
  </si>
  <si>
    <t>토부스카이트리라인</t>
    <phoneticPr fontId="1"/>
  </si>
  <si>
    <t>東武スカイツリーライン</t>
    <phoneticPr fontId="1"/>
  </si>
  <si>
    <t>東急田園都市線</t>
    <phoneticPr fontId="1"/>
  </si>
  <si>
    <t>요가</t>
    <phoneticPr fontId="1"/>
  </si>
  <si>
    <t>用賀</t>
    <phoneticPr fontId="1"/>
  </si>
  <si>
    <t>후타고타마가와</t>
    <phoneticPr fontId="1"/>
  </si>
  <si>
    <t>二子玉川</t>
    <phoneticPr fontId="1"/>
  </si>
  <si>
    <t>우츠노미야센</t>
    <phoneticPr fontId="1"/>
  </si>
  <si>
    <t>宇都宮線</t>
    <phoneticPr fontId="1"/>
  </si>
  <si>
    <t>小田急線</t>
    <phoneticPr fontId="1"/>
  </si>
  <si>
    <t>시모키타자와</t>
    <phoneticPr fontId="1"/>
  </si>
  <si>
    <t>下北沢</t>
    <phoneticPr fontId="1"/>
  </si>
  <si>
    <t>다이타바시</t>
    <phoneticPr fontId="1"/>
  </si>
  <si>
    <t>代田橋</t>
    <phoneticPr fontId="1"/>
  </si>
  <si>
    <t>코마자와다이가쿠</t>
    <phoneticPr fontId="1"/>
  </si>
  <si>
    <t>駒沢大学</t>
    <phoneticPr fontId="1"/>
  </si>
  <si>
    <t>산겐자야</t>
    <phoneticPr fontId="1"/>
  </si>
  <si>
    <t>三軒茶屋</t>
    <phoneticPr fontId="1"/>
  </si>
  <si>
    <t>하치만야마</t>
    <phoneticPr fontId="1"/>
  </si>
  <si>
    <t>八幡山</t>
    <phoneticPr fontId="1"/>
  </si>
  <si>
    <t>로카코엔</t>
    <phoneticPr fontId="1"/>
  </si>
  <si>
    <t>芦花公園</t>
    <phoneticPr fontId="1"/>
  </si>
  <si>
    <t>카미키타자와</t>
    <phoneticPr fontId="1"/>
  </si>
  <si>
    <t>上北沢</t>
    <phoneticPr fontId="1"/>
  </si>
  <si>
    <t>나카노</t>
    <phoneticPr fontId="1"/>
  </si>
  <si>
    <t>中野</t>
    <phoneticPr fontId="1"/>
  </si>
  <si>
    <t>신코이와</t>
    <phoneticPr fontId="1"/>
  </si>
  <si>
    <t>코이와</t>
    <phoneticPr fontId="1"/>
  </si>
  <si>
    <t>니시마고메</t>
    <phoneticPr fontId="1"/>
  </si>
  <si>
    <t>마고메</t>
    <phoneticPr fontId="1"/>
  </si>
  <si>
    <t>大江戸線</t>
    <phoneticPr fontId="1"/>
  </si>
  <si>
    <t>신에고타</t>
    <phoneticPr fontId="1"/>
  </si>
  <si>
    <t>新江古田</t>
    <phoneticPr fontId="1"/>
  </si>
  <si>
    <t>西武池袋線</t>
    <phoneticPr fontId="1"/>
  </si>
  <si>
    <t>사쿠라다이</t>
    <phoneticPr fontId="1"/>
  </si>
  <si>
    <t>桜台</t>
    <phoneticPr fontId="1"/>
  </si>
  <si>
    <t>総武中央線</t>
    <phoneticPr fontId="1"/>
  </si>
  <si>
    <t>니시오기쿠보</t>
    <phoneticPr fontId="1"/>
  </si>
  <si>
    <t>西荻窪</t>
    <phoneticPr fontId="1"/>
  </si>
  <si>
    <t>오기쿠보</t>
    <phoneticPr fontId="1"/>
  </si>
  <si>
    <t>荻窪</t>
    <phoneticPr fontId="1"/>
  </si>
  <si>
    <r>
      <rPr>
        <sz val="11"/>
        <color rgb="FF000000"/>
        <rFont val="돋움"/>
        <family val="3"/>
        <charset val="129"/>
      </rPr>
      <t>丸ノ</t>
    </r>
    <r>
      <rPr>
        <sz val="11"/>
        <color rgb="FF000000"/>
        <rFont val="HGGothicE"/>
        <family val="3"/>
        <charset val="128"/>
      </rPr>
      <t>内</t>
    </r>
    <r>
      <rPr>
        <sz val="11"/>
        <color rgb="FF000000"/>
        <rFont val="돋움"/>
        <family val="3"/>
        <charset val="129"/>
      </rPr>
      <t>線</t>
    </r>
    <phoneticPr fontId="1"/>
  </si>
  <si>
    <t>신코엔지</t>
    <phoneticPr fontId="1"/>
  </si>
  <si>
    <t>新高円寺</t>
    <phoneticPr fontId="1"/>
  </si>
  <si>
    <t>호난쵸</t>
    <phoneticPr fontId="1"/>
  </si>
  <si>
    <t>方南町</t>
    <phoneticPr fontId="1"/>
  </si>
  <si>
    <t>総武線</t>
    <phoneticPr fontId="1"/>
  </si>
  <si>
    <t>츠다누마</t>
    <phoneticPr fontId="1"/>
  </si>
  <si>
    <t>토부스카이트리라인</t>
    <phoneticPr fontId="1"/>
  </si>
  <si>
    <t>우메지마</t>
    <phoneticPr fontId="1"/>
  </si>
  <si>
    <t>梅島</t>
    <phoneticPr fontId="1"/>
  </si>
  <si>
    <t>東武伊勢崎線</t>
    <phoneticPr fontId="1"/>
  </si>
  <si>
    <t>고탄노</t>
    <phoneticPr fontId="1"/>
  </si>
  <si>
    <t>五反野</t>
    <phoneticPr fontId="1"/>
  </si>
  <si>
    <t>호리키리쇼부엔</t>
  </si>
  <si>
    <t>堀切菖蒲園</t>
  </si>
  <si>
    <r>
      <t>東武</t>
    </r>
    <r>
      <rPr>
        <sz val="11"/>
        <color rgb="FF000000"/>
        <rFont val="HGGothicE"/>
        <family val="3"/>
        <charset val="128"/>
      </rPr>
      <t>亀戸</t>
    </r>
    <r>
      <rPr>
        <sz val="11"/>
        <color rgb="FF000000"/>
        <rFont val="돋움"/>
        <family val="3"/>
        <charset val="129"/>
      </rPr>
      <t>線</t>
    </r>
  </si>
  <si>
    <t>히가시아즈마</t>
  </si>
  <si>
    <t>東あずま</t>
  </si>
  <si>
    <t>카메이도스이진</t>
  </si>
  <si>
    <r>
      <t>亀戸</t>
    </r>
    <r>
      <rPr>
        <sz val="11"/>
        <color rgb="FF000000"/>
        <rFont val="돋움"/>
        <family val="3"/>
        <charset val="129"/>
      </rPr>
      <t>水神</t>
    </r>
  </si>
  <si>
    <t>산구바시</t>
  </si>
  <si>
    <r>
      <t>参</t>
    </r>
    <r>
      <rPr>
        <sz val="11"/>
        <color rgb="FF000000"/>
        <rFont val="돋움"/>
        <family val="3"/>
        <charset val="129"/>
      </rPr>
      <t>宮橋</t>
    </r>
  </si>
  <si>
    <t>京王線</t>
  </si>
  <si>
    <t>하츠다이</t>
  </si>
  <si>
    <t>初台</t>
  </si>
  <si>
    <t>치토세카라스야마</t>
  </si>
  <si>
    <r>
      <t>千</t>
    </r>
    <r>
      <rPr>
        <sz val="11"/>
        <color rgb="FF000000"/>
        <rFont val="HGGothicE"/>
        <family val="3"/>
        <charset val="128"/>
      </rPr>
      <t>歳</t>
    </r>
    <r>
      <rPr>
        <sz val="11"/>
        <color rgb="FF000000"/>
        <rFont val="돋움"/>
        <family val="3"/>
        <charset val="129"/>
      </rPr>
      <t>烏山</t>
    </r>
  </si>
  <si>
    <t>니시타이시도</t>
  </si>
  <si>
    <t>西太子堂</t>
  </si>
  <si>
    <t>와카바야시</t>
  </si>
  <si>
    <t>若林</t>
  </si>
  <si>
    <t>우키마후나도</t>
  </si>
  <si>
    <t>浮間舟渡</t>
  </si>
  <si>
    <t>京浜東北線</t>
    <rPh sb="0" eb="5">
      <t>ケイヒ</t>
    </rPh>
    <phoneticPr fontId="1"/>
  </si>
  <si>
    <t>가와사키</t>
    <phoneticPr fontId="1"/>
  </si>
  <si>
    <t>川崎</t>
    <rPh sb="0" eb="2">
      <t>カワサキ</t>
    </rPh>
    <phoneticPr fontId="1"/>
  </si>
  <si>
    <t>京急本線</t>
    <rPh sb="0" eb="4">
      <t>ケイキュウホ</t>
    </rPh>
    <phoneticPr fontId="1"/>
  </si>
  <si>
    <t>케이큐가와사키</t>
    <phoneticPr fontId="1"/>
  </si>
  <si>
    <t>京急川崎</t>
    <rPh sb="0" eb="4">
      <t>ケイキュウカワ</t>
    </rPh>
    <phoneticPr fontId="1"/>
  </si>
  <si>
    <t>카마타</t>
    <phoneticPr fontId="1"/>
  </si>
  <si>
    <t>蒲田</t>
    <rPh sb="0" eb="2">
      <t>カマタ</t>
    </rPh>
    <phoneticPr fontId="1"/>
  </si>
  <si>
    <t>京急空港線</t>
    <rPh sb="0" eb="5">
      <t>ケイキュウ</t>
    </rPh>
    <phoneticPr fontId="1"/>
  </si>
  <si>
    <t>케이큐카마타</t>
    <phoneticPr fontId="1"/>
  </si>
  <si>
    <t>京急蒲田</t>
    <rPh sb="0" eb="4">
      <t>ケイキュウカマタ</t>
    </rPh>
    <phoneticPr fontId="1"/>
  </si>
  <si>
    <t>오오이즈미가쿠엔</t>
    <phoneticPr fontId="1"/>
  </si>
  <si>
    <t>大泉学園</t>
  </si>
  <si>
    <t>에고다</t>
    <phoneticPr fontId="1"/>
  </si>
  <si>
    <t>江古田</t>
    <phoneticPr fontId="1"/>
  </si>
  <si>
    <t>大江戸線</t>
    <phoneticPr fontId="1"/>
  </si>
  <si>
    <t>신에고다</t>
    <phoneticPr fontId="1"/>
  </si>
  <si>
    <t>新江古田</t>
    <rPh sb="0" eb="4">
      <t>シンエコタ</t>
    </rPh>
    <phoneticPr fontId="1"/>
  </si>
  <si>
    <t>네리마카스가쵸</t>
    <phoneticPr fontId="1"/>
  </si>
  <si>
    <t>練馬春日町</t>
    <phoneticPr fontId="1"/>
  </si>
  <si>
    <t>히카리가오카</t>
    <phoneticPr fontId="1"/>
  </si>
  <si>
    <t>光が丘</t>
    <phoneticPr fontId="1"/>
  </si>
  <si>
    <t>카미나카자토</t>
  </si>
  <si>
    <t>上中里</t>
  </si>
  <si>
    <t>아카사카</t>
  </si>
  <si>
    <t>赤坂</t>
  </si>
  <si>
    <t>타메이케산노</t>
  </si>
  <si>
    <t>溜池山王</t>
  </si>
  <si>
    <t>이와모토쵸</t>
  </si>
  <si>
    <t>岩本町</t>
  </si>
  <si>
    <r>
      <t>東急東</t>
    </r>
    <r>
      <rPr>
        <sz val="11"/>
        <color rgb="FF000000"/>
        <rFont val="HGGothicE"/>
        <family val="3"/>
        <charset val="128"/>
      </rPr>
      <t>横線</t>
    </r>
  </si>
  <si>
    <t>가쿠게이다이가쿠</t>
  </si>
  <si>
    <r>
      <rPr>
        <sz val="11"/>
        <color rgb="FF000000"/>
        <rFont val="HGGothicE"/>
        <family val="3"/>
        <charset val="128"/>
      </rPr>
      <t>学</t>
    </r>
    <r>
      <rPr>
        <sz val="11"/>
        <color rgb="FF000000"/>
        <rFont val="돋움"/>
        <family val="3"/>
        <charset val="129"/>
      </rPr>
      <t>芸大</t>
    </r>
    <r>
      <rPr>
        <sz val="11"/>
        <color rgb="FF000000"/>
        <rFont val="HGGothicE"/>
        <family val="3"/>
        <charset val="128"/>
      </rPr>
      <t>学</t>
    </r>
  </si>
  <si>
    <t>메이지진구마에</t>
  </si>
  <si>
    <t>明治神宮前</t>
  </si>
  <si>
    <t>이케지리오하시</t>
  </si>
  <si>
    <t>池尻大橋</t>
  </si>
  <si>
    <r>
      <t>東急東</t>
    </r>
    <r>
      <rPr>
        <sz val="11"/>
        <color rgb="FF000000"/>
        <rFont val="HGGothicE"/>
        <family val="3"/>
        <charset val="128"/>
      </rPr>
      <t>横</t>
    </r>
    <r>
      <rPr>
        <sz val="11"/>
        <color rgb="FF000000"/>
        <rFont val="돋움"/>
        <family val="3"/>
        <charset val="129"/>
      </rPr>
      <t>線</t>
    </r>
  </si>
  <si>
    <t>나카메구로</t>
  </si>
  <si>
    <r>
      <t>中目</t>
    </r>
    <r>
      <rPr>
        <sz val="11"/>
        <color rgb="FF000000"/>
        <rFont val="HGGothicE"/>
        <family val="3"/>
        <charset val="128"/>
      </rPr>
      <t>黒</t>
    </r>
  </si>
  <si>
    <t>덴엔쵸후</t>
  </si>
  <si>
    <t>田園調布</t>
  </si>
  <si>
    <t>유키가야오츠카</t>
  </si>
  <si>
    <t>雪が谷大塚</t>
  </si>
  <si>
    <t>아야세</t>
  </si>
  <si>
    <r>
      <t>綾</t>
    </r>
    <r>
      <rPr>
        <sz val="11"/>
        <color rgb="FF000000"/>
        <rFont val="HGGothicE"/>
        <family val="3"/>
        <charset val="128"/>
      </rPr>
      <t>瀬</t>
    </r>
  </si>
  <si>
    <t>엣츄지마</t>
  </si>
  <si>
    <t>越中島</t>
  </si>
  <si>
    <t>신니혼바시</t>
  </si>
  <si>
    <t>新日本橋</t>
  </si>
  <si>
    <t>코덴마초</t>
  </si>
  <si>
    <r>
      <t>小</t>
    </r>
    <r>
      <rPr>
        <sz val="11"/>
        <color rgb="FF000000"/>
        <rFont val="HGGothicE"/>
        <family val="3"/>
        <charset val="128"/>
      </rPr>
      <t>伝</t>
    </r>
    <r>
      <rPr>
        <sz val="11"/>
        <color rgb="FF000000"/>
        <rFont val="돋움"/>
        <family val="3"/>
        <charset val="129"/>
      </rPr>
      <t>馬町</t>
    </r>
  </si>
  <si>
    <t>미타</t>
  </si>
  <si>
    <t>三田</t>
  </si>
  <si>
    <t>하스누마</t>
  </si>
  <si>
    <t>蓮沼</t>
  </si>
  <si>
    <t>카마타</t>
  </si>
  <si>
    <t>蒲田</t>
  </si>
  <si>
    <t>요요기우에하라</t>
  </si>
  <si>
    <r>
      <t>代</t>
    </r>
    <r>
      <rPr>
        <sz val="11"/>
        <color rgb="FF000000"/>
        <rFont val="HGGothicE"/>
        <family val="3"/>
        <charset val="128"/>
      </rPr>
      <t>々</t>
    </r>
    <r>
      <rPr>
        <sz val="11"/>
        <color rgb="FF000000"/>
        <rFont val="돋움"/>
        <family val="3"/>
        <charset val="129"/>
      </rPr>
      <t>木上原</t>
    </r>
  </si>
  <si>
    <t>요요기코엔</t>
  </si>
  <si>
    <r>
      <t>代</t>
    </r>
    <r>
      <rPr>
        <sz val="11"/>
        <color rgb="FF000000"/>
        <rFont val="HGGothicE"/>
        <family val="3"/>
        <charset val="128"/>
      </rPr>
      <t>々</t>
    </r>
    <r>
      <rPr>
        <sz val="11"/>
        <color rgb="FF000000"/>
        <rFont val="돋움"/>
        <family val="3"/>
        <charset val="129"/>
      </rPr>
      <t>木公園</t>
    </r>
  </si>
  <si>
    <t>핫쵸보리</t>
  </si>
  <si>
    <t>八丁堀</t>
  </si>
  <si>
    <t>카야바쵸</t>
  </si>
  <si>
    <t>茅場町</t>
  </si>
  <si>
    <t>누마베</t>
  </si>
  <si>
    <t>沼部</t>
  </si>
  <si>
    <t>이케가미</t>
  </si>
  <si>
    <t>池上</t>
  </si>
  <si>
    <t>西武池袋線</t>
    <phoneticPr fontId="1"/>
  </si>
  <si>
    <t>히가시나가사키</t>
    <phoneticPr fontId="1"/>
  </si>
  <si>
    <t>東長崎</t>
    <phoneticPr fontId="1"/>
  </si>
  <si>
    <r>
      <t>大江</t>
    </r>
    <r>
      <rPr>
        <sz val="11"/>
        <color rgb="FF000000"/>
        <rFont val="HGGothicE"/>
        <family val="3"/>
        <charset val="128"/>
      </rPr>
      <t>戸</t>
    </r>
    <r>
      <rPr>
        <sz val="11"/>
        <color rgb="FF000000"/>
        <rFont val="돋움"/>
        <family val="3"/>
        <charset val="129"/>
      </rPr>
      <t>線</t>
    </r>
    <phoneticPr fontId="1"/>
  </si>
  <si>
    <t>니시신주쿠고쵸메</t>
    <phoneticPr fontId="1"/>
  </si>
  <si>
    <t>西新宿五丁目</t>
    <phoneticPr fontId="1"/>
  </si>
  <si>
    <r>
      <t>丸ノ</t>
    </r>
    <r>
      <rPr>
        <sz val="11"/>
        <color rgb="FF000000"/>
        <rFont val="HGGothicE"/>
        <family val="3"/>
        <charset val="128"/>
      </rPr>
      <t>内</t>
    </r>
    <r>
      <rPr>
        <sz val="11"/>
        <color rgb="FF000000"/>
        <rFont val="돋움"/>
        <family val="3"/>
        <charset val="129"/>
      </rPr>
      <t>線</t>
    </r>
    <phoneticPr fontId="1"/>
  </si>
  <si>
    <t>니시신주쿠</t>
    <phoneticPr fontId="1"/>
  </si>
  <si>
    <t>西新宿</t>
    <phoneticPr fontId="1"/>
  </si>
  <si>
    <t>네리마</t>
    <phoneticPr fontId="1"/>
  </si>
  <si>
    <t>練馬</t>
    <phoneticPr fontId="1"/>
  </si>
  <si>
    <t>銀座線</t>
    <phoneticPr fontId="1"/>
  </si>
  <si>
    <t>이나리쵸</t>
    <phoneticPr fontId="1"/>
  </si>
  <si>
    <t>稲荷町</t>
    <phoneticPr fontId="1"/>
  </si>
  <si>
    <t>타하라쵸</t>
    <phoneticPr fontId="1"/>
  </si>
  <si>
    <t>田原町</t>
    <phoneticPr fontId="1"/>
  </si>
  <si>
    <t>新宿線</t>
    <phoneticPr fontId="1"/>
  </si>
  <si>
    <t>하마쵸</t>
    <phoneticPr fontId="1"/>
  </si>
  <si>
    <t>浜町</t>
    <phoneticPr fontId="1"/>
  </si>
  <si>
    <t>都電荒川線</t>
    <phoneticPr fontId="1"/>
  </si>
  <si>
    <t>코신즈카</t>
    <phoneticPr fontId="1"/>
  </si>
  <si>
    <t>庚申塚</t>
    <phoneticPr fontId="1"/>
  </si>
  <si>
    <t>三田線</t>
    <phoneticPr fontId="1"/>
  </si>
  <si>
    <t>니시스가모</t>
    <phoneticPr fontId="1"/>
  </si>
  <si>
    <r>
      <t>西</t>
    </r>
    <r>
      <rPr>
        <sz val="11"/>
        <color rgb="FF000000"/>
        <rFont val="HGGothicE"/>
        <family val="3"/>
        <charset val="128"/>
      </rPr>
      <t>巣</t>
    </r>
    <r>
      <rPr>
        <sz val="11"/>
        <color rgb="FF000000"/>
        <rFont val="돋움"/>
        <family val="3"/>
        <charset val="129"/>
      </rPr>
      <t>鴨</t>
    </r>
    <phoneticPr fontId="1"/>
  </si>
  <si>
    <t>이타바시쿠약쇼마에</t>
    <phoneticPr fontId="1"/>
  </si>
  <si>
    <r>
      <t>板橋</t>
    </r>
    <r>
      <rPr>
        <sz val="11"/>
        <color rgb="FF000000"/>
        <rFont val="HGGothicE"/>
        <family val="3"/>
        <charset val="128"/>
      </rPr>
      <t>区</t>
    </r>
    <r>
      <rPr>
        <sz val="11"/>
        <color rgb="FF000000"/>
        <rFont val="돋움"/>
        <family val="3"/>
        <charset val="129"/>
      </rPr>
      <t>役所前</t>
    </r>
    <phoneticPr fontId="1"/>
  </si>
  <si>
    <t>이타바시혼쵸</t>
    <phoneticPr fontId="1"/>
  </si>
  <si>
    <t>板橋本町</t>
    <phoneticPr fontId="1"/>
  </si>
  <si>
    <t>日比谷線</t>
    <phoneticPr fontId="1"/>
  </si>
  <si>
    <t>이리야</t>
    <phoneticPr fontId="1"/>
  </si>
  <si>
    <t>入谷</t>
    <phoneticPr fontId="1"/>
  </si>
  <si>
    <t>総武線</t>
    <phoneticPr fontId="1"/>
  </si>
  <si>
    <t>아사쿠사바시</t>
    <phoneticPr fontId="1"/>
  </si>
  <si>
    <t>浅草橋</t>
    <phoneticPr fontId="1"/>
  </si>
  <si>
    <t>시바코우엔</t>
    <phoneticPr fontId="1"/>
  </si>
  <si>
    <t>芝公園</t>
    <phoneticPr fontId="1"/>
  </si>
  <si>
    <t>浅草線</t>
    <phoneticPr fontId="1"/>
  </si>
  <si>
    <t>다이몬</t>
    <phoneticPr fontId="1"/>
  </si>
  <si>
    <t>大門</t>
    <phoneticPr fontId="1"/>
  </si>
  <si>
    <t>아사쿠사</t>
    <phoneticPr fontId="1"/>
  </si>
  <si>
    <t>浅草</t>
    <phoneticPr fontId="1"/>
  </si>
  <si>
    <t>혼조아즈마바시</t>
    <phoneticPr fontId="1"/>
  </si>
  <si>
    <t>本所吾妻橋</t>
    <phoneticPr fontId="1"/>
  </si>
  <si>
    <t>丸ノ内線</t>
    <phoneticPr fontId="1"/>
  </si>
  <si>
    <t>나카노신바시</t>
    <phoneticPr fontId="1"/>
  </si>
  <si>
    <t>中野新橋</t>
    <phoneticPr fontId="1"/>
  </si>
  <si>
    <t>나카노후지미쵸</t>
    <phoneticPr fontId="1"/>
  </si>
  <si>
    <t>中野富士見町</t>
    <phoneticPr fontId="1"/>
  </si>
  <si>
    <t>京急本線</t>
    <phoneticPr fontId="1"/>
  </si>
  <si>
    <t>오오모리카이간</t>
    <phoneticPr fontId="1"/>
  </si>
  <si>
    <t>大森海岸</t>
    <phoneticPr fontId="1"/>
  </si>
  <si>
    <t>오오모리</t>
    <phoneticPr fontId="1"/>
  </si>
  <si>
    <t>大森</t>
    <phoneticPr fontId="1"/>
  </si>
  <si>
    <t>南北線</t>
    <phoneticPr fontId="1"/>
  </si>
  <si>
    <t>오우지</t>
    <phoneticPr fontId="1"/>
  </si>
  <si>
    <t>王子</t>
    <phoneticPr fontId="1"/>
  </si>
  <si>
    <t>都電荒川線</t>
    <phoneticPr fontId="1"/>
  </si>
  <si>
    <t>오우지에키마에</t>
    <phoneticPr fontId="1"/>
  </si>
  <si>
    <r>
      <t>王子</t>
    </r>
    <r>
      <rPr>
        <sz val="11"/>
        <color rgb="FF000000"/>
        <rFont val="HGGothicE"/>
        <family val="3"/>
        <charset val="128"/>
      </rPr>
      <t>駅</t>
    </r>
    <r>
      <rPr>
        <sz val="11"/>
        <color rgb="FF000000"/>
        <rFont val="돋움"/>
        <family val="3"/>
        <charset val="129"/>
      </rPr>
      <t>前</t>
    </r>
    <phoneticPr fontId="1"/>
  </si>
  <si>
    <r>
      <t>東急東</t>
    </r>
    <r>
      <rPr>
        <sz val="11"/>
        <color rgb="FF000000"/>
        <rFont val="HGGothicE"/>
        <family val="3"/>
        <charset val="128"/>
      </rPr>
      <t>横</t>
    </r>
    <r>
      <rPr>
        <sz val="11"/>
        <color rgb="FF000000"/>
        <rFont val="돋움"/>
        <family val="3"/>
        <charset val="129"/>
      </rPr>
      <t>線</t>
    </r>
    <phoneticPr fontId="1"/>
  </si>
  <si>
    <t>다이칸야마</t>
    <phoneticPr fontId="1"/>
  </si>
  <si>
    <t>代官山</t>
    <phoneticPr fontId="1"/>
  </si>
  <si>
    <t>総武線</t>
    <phoneticPr fontId="1"/>
  </si>
  <si>
    <t>킨시쵸</t>
    <phoneticPr fontId="1"/>
  </si>
  <si>
    <t>錦糸町</t>
    <phoneticPr fontId="1"/>
  </si>
  <si>
    <t>카메이도</t>
    <phoneticPr fontId="1"/>
  </si>
  <si>
    <t>亀戸</t>
    <phoneticPr fontId="1"/>
  </si>
  <si>
    <t>東急田園都市線</t>
    <phoneticPr fontId="1"/>
  </si>
  <si>
    <t>사쿠라신마치</t>
    <phoneticPr fontId="1"/>
  </si>
  <si>
    <t>桜新町</t>
    <phoneticPr fontId="1"/>
  </si>
  <si>
    <t>東急世田谷線</t>
    <phoneticPr fontId="1"/>
  </si>
  <si>
    <t>세타가야</t>
    <phoneticPr fontId="1"/>
  </si>
  <si>
    <t>世田谷</t>
    <phoneticPr fontId="1"/>
  </si>
  <si>
    <t>西武池袋線</t>
    <phoneticPr fontId="1"/>
  </si>
  <si>
    <t>시이나마치</t>
    <phoneticPr fontId="1"/>
  </si>
  <si>
    <t>椎名町</t>
    <phoneticPr fontId="1"/>
  </si>
  <si>
    <r>
      <t>有</t>
    </r>
    <r>
      <rPr>
        <sz val="11"/>
        <color rgb="FF000000"/>
        <rFont val="HGGothicE"/>
        <family val="3"/>
        <charset val="128"/>
      </rPr>
      <t>楽</t>
    </r>
    <r>
      <rPr>
        <sz val="11"/>
        <color rgb="FF000000"/>
        <rFont val="돋움"/>
        <family val="3"/>
        <charset val="129"/>
      </rPr>
      <t>町線</t>
    </r>
    <phoneticPr fontId="1"/>
  </si>
  <si>
    <t>카나메쵸</t>
    <phoneticPr fontId="1"/>
  </si>
  <si>
    <t>要町</t>
    <phoneticPr fontId="1"/>
  </si>
  <si>
    <t>오오츠카에키마에</t>
    <phoneticPr fontId="1"/>
  </si>
  <si>
    <r>
      <t>大塚</t>
    </r>
    <r>
      <rPr>
        <sz val="11"/>
        <color rgb="FF000000"/>
        <rFont val="HGGothicE"/>
        <family val="3"/>
        <charset val="128"/>
      </rPr>
      <t>駅</t>
    </r>
    <r>
      <rPr>
        <sz val="11"/>
        <color rgb="FF000000"/>
        <rFont val="돋움"/>
        <family val="3"/>
        <charset val="129"/>
      </rPr>
      <t>前</t>
    </r>
    <phoneticPr fontId="1"/>
  </si>
  <si>
    <t>京急本線</t>
    <phoneticPr fontId="1"/>
  </si>
  <si>
    <t>헤이와지마</t>
    <phoneticPr fontId="1"/>
  </si>
  <si>
    <t>平和島</t>
    <phoneticPr fontId="1"/>
  </si>
  <si>
    <t>東武東上線</t>
    <phoneticPr fontId="1"/>
  </si>
  <si>
    <t>키타이케부쿠로</t>
    <phoneticPr fontId="1"/>
  </si>
  <si>
    <t>北池袋</t>
    <phoneticPr fontId="1"/>
  </si>
  <si>
    <t>오오야마</t>
    <phoneticPr fontId="1"/>
  </si>
  <si>
    <t>大山</t>
    <phoneticPr fontId="1"/>
  </si>
  <si>
    <t>京王井の頭線</t>
    <phoneticPr fontId="1"/>
  </si>
  <si>
    <t>신센</t>
    <phoneticPr fontId="1"/>
  </si>
  <si>
    <t>神泉</t>
    <phoneticPr fontId="1"/>
  </si>
  <si>
    <r>
      <t>東武スカイツリ</t>
    </r>
    <r>
      <rPr>
        <sz val="11"/>
        <color rgb="FF000000"/>
        <rFont val="HGGothicE"/>
        <family val="3"/>
        <charset val="128"/>
      </rPr>
      <t>ー</t>
    </r>
    <r>
      <rPr>
        <sz val="11"/>
        <color rgb="FF000000"/>
        <rFont val="돋움"/>
        <family val="3"/>
        <charset val="129"/>
      </rPr>
      <t>ライン</t>
    </r>
    <phoneticPr fontId="1"/>
  </si>
  <si>
    <t>니시아라이</t>
    <phoneticPr fontId="1"/>
  </si>
  <si>
    <t>西新井</t>
    <phoneticPr fontId="1"/>
  </si>
  <si>
    <t>三田線</t>
    <phoneticPr fontId="1"/>
  </si>
  <si>
    <t>신이타바시</t>
    <phoneticPr fontId="1"/>
  </si>
  <si>
    <t>新板橋</t>
    <phoneticPr fontId="1"/>
  </si>
  <si>
    <t>카미이타바시</t>
    <phoneticPr fontId="1"/>
  </si>
  <si>
    <t>上板橋</t>
    <phoneticPr fontId="1"/>
  </si>
  <si>
    <t>토부네리마</t>
    <phoneticPr fontId="1"/>
  </si>
  <si>
    <t>東武練馬</t>
    <phoneticPr fontId="1"/>
  </si>
  <si>
    <r>
      <t>東武</t>
    </r>
    <r>
      <rPr>
        <sz val="11"/>
        <color rgb="FF000000"/>
        <rFont val="HGGothicE"/>
        <family val="3"/>
        <charset val="128"/>
      </rPr>
      <t>亀戸</t>
    </r>
    <r>
      <rPr>
        <sz val="11"/>
        <color rgb="FF000000"/>
        <rFont val="돋움"/>
        <family val="3"/>
        <charset val="129"/>
      </rPr>
      <t>線</t>
    </r>
    <phoneticPr fontId="1"/>
  </si>
  <si>
    <t>오무라이</t>
    <phoneticPr fontId="1"/>
  </si>
  <si>
    <t>小村井</t>
    <phoneticPr fontId="1"/>
  </si>
  <si>
    <t>네리마타카노다이</t>
    <phoneticPr fontId="1"/>
  </si>
  <si>
    <t>練馬高野台</t>
    <phoneticPr fontId="1"/>
  </si>
  <si>
    <t>샤쿠지코엔</t>
    <phoneticPr fontId="1"/>
  </si>
  <si>
    <t>石神井公園</t>
    <phoneticPr fontId="1"/>
  </si>
  <si>
    <t>東急多摩川線</t>
    <phoneticPr fontId="1"/>
  </si>
  <si>
    <t>우노키</t>
    <phoneticPr fontId="1"/>
  </si>
  <si>
    <t>鵜の木</t>
    <phoneticPr fontId="1"/>
  </si>
  <si>
    <t>東急池上線</t>
    <phoneticPr fontId="1"/>
  </si>
  <si>
    <t>쿠가하라</t>
    <phoneticPr fontId="1"/>
  </si>
  <si>
    <t>久が原</t>
    <phoneticPr fontId="1"/>
  </si>
  <si>
    <t>무사시닛타</t>
    <phoneticPr fontId="1"/>
  </si>
  <si>
    <r>
      <t>武</t>
    </r>
    <r>
      <rPr>
        <sz val="11"/>
        <color rgb="FF000000"/>
        <rFont val="HGGothicE"/>
        <family val="3"/>
        <charset val="128"/>
      </rPr>
      <t>蔵</t>
    </r>
    <r>
      <rPr>
        <sz val="11"/>
        <color rgb="FF000000"/>
        <rFont val="돋움"/>
        <family val="3"/>
        <charset val="129"/>
      </rPr>
      <t>新田</t>
    </r>
    <phoneticPr fontId="1"/>
  </si>
  <si>
    <t>치도리쵸</t>
    <phoneticPr fontId="1"/>
  </si>
  <si>
    <t>千鳥町</t>
    <phoneticPr fontId="1"/>
  </si>
  <si>
    <t>야구치노와타시</t>
    <phoneticPr fontId="1"/>
  </si>
  <si>
    <t>矢口渡</t>
    <phoneticPr fontId="1"/>
  </si>
  <si>
    <t>로쿠고도테</t>
    <phoneticPr fontId="1"/>
  </si>
  <si>
    <r>
      <t>六</t>
    </r>
    <r>
      <rPr>
        <sz val="11"/>
        <color rgb="FF000000"/>
        <rFont val="HGGothicE"/>
        <family val="3"/>
        <charset val="128"/>
      </rPr>
      <t>郷</t>
    </r>
    <r>
      <rPr>
        <sz val="11"/>
        <color rgb="FF000000"/>
        <rFont val="돋움"/>
        <family val="3"/>
        <charset val="129"/>
      </rPr>
      <t>土手</t>
    </r>
    <phoneticPr fontId="1"/>
  </si>
  <si>
    <t>京急空港線</t>
    <phoneticPr fontId="1"/>
  </si>
  <si>
    <t>하네다쿠코코쿠나이센타미나루</t>
    <phoneticPr fontId="1"/>
  </si>
  <si>
    <r>
      <t>羽田空港</t>
    </r>
    <r>
      <rPr>
        <sz val="11"/>
        <color rgb="FF000000"/>
        <rFont val="HGGothicE"/>
        <family val="3"/>
        <charset val="128"/>
      </rPr>
      <t>国内</t>
    </r>
    <r>
      <rPr>
        <sz val="11"/>
        <color rgb="FF000000"/>
        <rFont val="돋움"/>
        <family val="3"/>
        <charset val="129"/>
      </rPr>
      <t>線タ</t>
    </r>
    <r>
      <rPr>
        <sz val="11"/>
        <color rgb="FF000000"/>
        <rFont val="HGGothicE"/>
        <family val="3"/>
        <charset val="128"/>
      </rPr>
      <t>ー</t>
    </r>
    <r>
      <rPr>
        <sz val="11"/>
        <color rgb="FF000000"/>
        <rFont val="돋움"/>
        <family val="3"/>
        <charset val="129"/>
      </rPr>
      <t>ミナル</t>
    </r>
    <phoneticPr fontId="1"/>
  </si>
  <si>
    <t>텐쿠바시</t>
    <phoneticPr fontId="1"/>
  </si>
  <si>
    <t>天空橋</t>
    <phoneticPr fontId="1"/>
  </si>
  <si>
    <t>宇都宮線</t>
    <phoneticPr fontId="1"/>
  </si>
  <si>
    <t>오구</t>
    <phoneticPr fontId="1"/>
  </si>
  <si>
    <t>尾久</t>
    <phoneticPr fontId="1"/>
  </si>
  <si>
    <t>高崎線</t>
    <phoneticPr fontId="1"/>
  </si>
  <si>
    <r>
      <t>丸ノ</t>
    </r>
    <r>
      <rPr>
        <sz val="11"/>
        <color rgb="FF000000"/>
        <rFont val="HGGothicE"/>
        <family val="3"/>
        <charset val="128"/>
      </rPr>
      <t>内</t>
    </r>
    <r>
      <rPr>
        <sz val="11"/>
        <color rgb="FF000000"/>
        <rFont val="돋움"/>
        <family val="3"/>
        <charset val="129"/>
      </rPr>
      <t>線</t>
    </r>
    <phoneticPr fontId="1"/>
  </si>
  <si>
    <t>히가시코엔지</t>
    <phoneticPr fontId="1"/>
  </si>
  <si>
    <t>東高円寺</t>
    <phoneticPr fontId="1"/>
  </si>
  <si>
    <t>浅草線</t>
    <phoneticPr fontId="1"/>
  </si>
  <si>
    <t>히가시니혼바시</t>
    <phoneticPr fontId="1"/>
  </si>
  <si>
    <t>東日本橋</t>
    <phoneticPr fontId="1"/>
  </si>
  <si>
    <t>新宿線</t>
    <phoneticPr fontId="1"/>
  </si>
  <si>
    <t>바쿠로요코야마</t>
    <phoneticPr fontId="1"/>
  </si>
  <si>
    <r>
      <t>馬喰</t>
    </r>
    <r>
      <rPr>
        <sz val="11"/>
        <color rgb="FF000000"/>
        <rFont val="HGGothicE"/>
        <family val="3"/>
        <charset val="128"/>
      </rPr>
      <t>横</t>
    </r>
    <r>
      <rPr>
        <sz val="11"/>
        <color rgb="FF000000"/>
        <rFont val="돋움"/>
        <family val="3"/>
        <charset val="129"/>
      </rPr>
      <t>山</t>
    </r>
    <phoneticPr fontId="1"/>
  </si>
  <si>
    <t>日比谷線</t>
    <phoneticPr fontId="1"/>
  </si>
  <si>
    <t>미노와</t>
    <phoneticPr fontId="1"/>
  </si>
  <si>
    <t>三ノ輪</t>
    <phoneticPr fontId="1"/>
  </si>
  <si>
    <t>荒川線</t>
    <phoneticPr fontId="1"/>
  </si>
  <si>
    <t>아라카와잇츄마에</t>
    <phoneticPr fontId="1"/>
  </si>
  <si>
    <t>荒川一中前</t>
    <phoneticPr fontId="1"/>
  </si>
  <si>
    <t>千代田線</t>
    <phoneticPr fontId="1"/>
  </si>
  <si>
    <t>키타센쥬</t>
    <phoneticPr fontId="1"/>
  </si>
  <si>
    <t>北千住</t>
    <phoneticPr fontId="1"/>
  </si>
  <si>
    <t>常磐線</t>
    <phoneticPr fontId="1"/>
  </si>
  <si>
    <t>京王線</t>
    <phoneticPr fontId="1"/>
  </si>
  <si>
    <t>사사즈카</t>
    <phoneticPr fontId="1"/>
  </si>
  <si>
    <t>笹塚</t>
    <phoneticPr fontId="1"/>
  </si>
  <si>
    <t>사쿠라죠스이</t>
    <phoneticPr fontId="1"/>
  </si>
  <si>
    <t>桜上水</t>
    <phoneticPr fontId="1"/>
  </si>
  <si>
    <t>시모타카이도</t>
    <phoneticPr fontId="1"/>
  </si>
  <si>
    <r>
      <t>下高井</t>
    </r>
    <r>
      <rPr>
        <sz val="11"/>
        <color rgb="FF000000"/>
        <rFont val="HGGothicE"/>
        <family val="3"/>
        <charset val="128"/>
      </rPr>
      <t>戸</t>
    </r>
    <phoneticPr fontId="1"/>
  </si>
  <si>
    <t>타카이도</t>
    <phoneticPr fontId="1"/>
  </si>
  <si>
    <r>
      <t>高井</t>
    </r>
    <r>
      <rPr>
        <sz val="11"/>
        <color rgb="FF000000"/>
        <rFont val="HGGothicE"/>
        <family val="3"/>
        <charset val="128"/>
      </rPr>
      <t>戸</t>
    </r>
    <phoneticPr fontId="1"/>
  </si>
  <si>
    <t>후지미가오카</t>
    <phoneticPr fontId="1"/>
  </si>
  <si>
    <t>富士見ヶ丘</t>
    <phoneticPr fontId="1"/>
  </si>
  <si>
    <t>小田急線</t>
    <phoneticPr fontId="1"/>
  </si>
  <si>
    <t>고토쿠지</t>
    <phoneticPr fontId="1"/>
  </si>
  <si>
    <r>
      <t>豪</t>
    </r>
    <r>
      <rPr>
        <sz val="11"/>
        <color rgb="FF000000"/>
        <rFont val="HGGothicE"/>
        <family val="3"/>
        <charset val="128"/>
      </rPr>
      <t>徳</t>
    </r>
    <r>
      <rPr>
        <sz val="11"/>
        <color rgb="FF000000"/>
        <rFont val="돋움"/>
        <family val="3"/>
        <charset val="129"/>
      </rPr>
      <t>寺</t>
    </r>
    <phoneticPr fontId="1"/>
  </si>
  <si>
    <t>야마시타</t>
    <phoneticPr fontId="1"/>
  </si>
  <si>
    <t>山下</t>
    <phoneticPr fontId="1"/>
  </si>
  <si>
    <t>東急大井町線</t>
    <phoneticPr fontId="1"/>
  </si>
  <si>
    <t>구혼부츠</t>
    <phoneticPr fontId="1"/>
  </si>
  <si>
    <r>
      <t>九品</t>
    </r>
    <r>
      <rPr>
        <sz val="11"/>
        <color rgb="FF000000"/>
        <rFont val="HGGothicE"/>
        <family val="3"/>
        <charset val="128"/>
      </rPr>
      <t>仏</t>
    </r>
    <phoneticPr fontId="1"/>
  </si>
  <si>
    <t>신오오츠카</t>
    <phoneticPr fontId="1"/>
  </si>
  <si>
    <t>新大塚</t>
    <phoneticPr fontId="1"/>
  </si>
  <si>
    <t>고코쿠지</t>
    <phoneticPr fontId="1"/>
  </si>
  <si>
    <r>
      <t>護</t>
    </r>
    <r>
      <rPr>
        <sz val="11"/>
        <color rgb="FF000000"/>
        <rFont val="HGGothicE"/>
        <family val="3"/>
        <charset val="128"/>
      </rPr>
      <t>国</t>
    </r>
    <r>
      <rPr>
        <sz val="11"/>
        <color rgb="FF000000"/>
        <rFont val="돋움"/>
        <family val="3"/>
        <charset val="129"/>
      </rPr>
      <t>寺</t>
    </r>
    <phoneticPr fontId="1"/>
  </si>
  <si>
    <r>
      <t>半</t>
    </r>
    <r>
      <rPr>
        <sz val="11"/>
        <color rgb="FF000000"/>
        <rFont val="HGGothicE"/>
        <family val="3"/>
        <charset val="128"/>
      </rPr>
      <t>蔵</t>
    </r>
    <r>
      <rPr>
        <sz val="11"/>
        <color rgb="FF000000"/>
        <rFont val="돋움"/>
        <family val="3"/>
        <charset val="129"/>
      </rPr>
      <t>門線</t>
    </r>
    <phoneticPr fontId="1"/>
  </si>
  <si>
    <t>스이텐구마에</t>
    <phoneticPr fontId="1"/>
  </si>
  <si>
    <t>水天宮前</t>
    <phoneticPr fontId="1"/>
  </si>
  <si>
    <t>닌교쵸</t>
    <phoneticPr fontId="1"/>
  </si>
  <si>
    <t>人形町</t>
    <phoneticPr fontId="1"/>
  </si>
  <si>
    <t>東西線</t>
    <phoneticPr fontId="1"/>
  </si>
  <si>
    <t>키바</t>
    <phoneticPr fontId="1"/>
  </si>
  <si>
    <t>木場</t>
    <phoneticPr fontId="1"/>
  </si>
  <si>
    <t>히가시이케부쿠로</t>
    <phoneticPr fontId="1"/>
  </si>
  <si>
    <t>東池袋</t>
    <phoneticPr fontId="1"/>
  </si>
  <si>
    <t>히가시이케부쿠로욘쵸메</t>
    <phoneticPr fontId="1"/>
  </si>
  <si>
    <t>東池袋四丁目</t>
    <phoneticPr fontId="1"/>
  </si>
  <si>
    <t>카메아리</t>
    <phoneticPr fontId="1"/>
  </si>
  <si>
    <t>亀有</t>
    <phoneticPr fontId="1"/>
  </si>
  <si>
    <t>하스네</t>
    <phoneticPr fontId="1"/>
  </si>
  <si>
    <t>蓮根</t>
    <phoneticPr fontId="1"/>
  </si>
  <si>
    <t>京王京王新線</t>
    <phoneticPr fontId="1"/>
  </si>
  <si>
    <t>하타가야</t>
    <phoneticPr fontId="1"/>
  </si>
  <si>
    <t>幡ヶ谷</t>
    <phoneticPr fontId="1"/>
  </si>
  <si>
    <t>하마다야마</t>
    <phoneticPr fontId="1"/>
  </si>
  <si>
    <t>浜田山</t>
    <phoneticPr fontId="1"/>
  </si>
  <si>
    <t>히가시마츠바라</t>
    <phoneticPr fontId="1"/>
  </si>
  <si>
    <t>東松原</t>
    <phoneticPr fontId="1"/>
  </si>
  <si>
    <t>메다이마에</t>
    <phoneticPr fontId="1"/>
  </si>
  <si>
    <t>明大前</t>
    <phoneticPr fontId="1"/>
  </si>
  <si>
    <t>総武中央線</t>
    <phoneticPr fontId="1"/>
  </si>
  <si>
    <t>키치죠지</t>
    <phoneticPr fontId="1"/>
  </si>
  <si>
    <t>吉祥寺</t>
    <phoneticPr fontId="1"/>
  </si>
  <si>
    <t>히가시키타자와</t>
    <phoneticPr fontId="1"/>
  </si>
  <si>
    <r>
      <t>東北</t>
    </r>
    <r>
      <rPr>
        <sz val="11"/>
        <color rgb="FF000000"/>
        <rFont val="HGGothicE"/>
        <family val="3"/>
        <charset val="128"/>
      </rPr>
      <t>沢</t>
    </r>
    <phoneticPr fontId="1"/>
  </si>
  <si>
    <t>쿠가야마</t>
    <phoneticPr fontId="1"/>
  </si>
  <si>
    <t>久我山</t>
    <phoneticPr fontId="1"/>
  </si>
  <si>
    <t>埼京線</t>
    <phoneticPr fontId="1"/>
  </si>
  <si>
    <t>토다</t>
    <phoneticPr fontId="1"/>
  </si>
  <si>
    <t>戸田</t>
    <phoneticPr fontId="1"/>
  </si>
  <si>
    <t>토다코엔</t>
    <phoneticPr fontId="1"/>
  </si>
  <si>
    <t>戸田公園</t>
    <phoneticPr fontId="1"/>
  </si>
  <si>
    <t>有楽町線</t>
    <phoneticPr fontId="1"/>
  </si>
  <si>
    <t>코타케무카이하라</t>
    <phoneticPr fontId="1"/>
  </si>
  <si>
    <t>小竹向原</t>
    <rPh sb="0" eb="4">
      <t>コタ</t>
    </rPh>
    <phoneticPr fontId="1"/>
  </si>
  <si>
    <t>副都心線</t>
    <phoneticPr fontId="1"/>
  </si>
  <si>
    <t>코타케무카이하라</t>
    <phoneticPr fontId="1"/>
  </si>
  <si>
    <t>東武東上線</t>
    <rPh sb="0" eb="5">
      <t>トウ</t>
    </rPh>
    <phoneticPr fontId="1"/>
  </si>
  <si>
    <t>토키와다이</t>
    <phoneticPr fontId="1"/>
  </si>
  <si>
    <t>ときわ台</t>
    <rPh sb="3" eb="4">
      <t>ダ</t>
    </rPh>
    <phoneticPr fontId="1"/>
  </si>
  <si>
    <t>시무라산쵸메</t>
    <phoneticPr fontId="1"/>
  </si>
  <si>
    <t>志村三丁目</t>
    <phoneticPr fontId="1"/>
  </si>
  <si>
    <t>히가시쥬죠</t>
    <phoneticPr fontId="1"/>
  </si>
  <si>
    <t>東十条</t>
    <rPh sb="0" eb="3">
      <t>ヒガシ</t>
    </rPh>
    <phoneticPr fontId="1"/>
  </si>
  <si>
    <t>埼京線</t>
    <phoneticPr fontId="1"/>
  </si>
  <si>
    <t>주조</t>
    <phoneticPr fontId="1"/>
  </si>
  <si>
    <t>十条</t>
    <rPh sb="0" eb="2">
      <t>ジュウジョウ</t>
    </rPh>
    <phoneticPr fontId="1"/>
  </si>
  <si>
    <t>이타바시</t>
    <phoneticPr fontId="1"/>
  </si>
  <si>
    <t>板橋</t>
    <rPh sb="0" eb="2">
      <t>イタバ</t>
    </rPh>
    <phoneticPr fontId="1"/>
  </si>
  <si>
    <t>東急目黒線</t>
    <rPh sb="0" eb="5">
      <t>トウキュ</t>
    </rPh>
    <phoneticPr fontId="1"/>
  </si>
  <si>
    <t>후도마에</t>
    <phoneticPr fontId="1"/>
  </si>
  <si>
    <t>不動前</t>
    <rPh sb="0" eb="2">
      <t>フドウ</t>
    </rPh>
    <rPh sb="2" eb="3">
      <t>マエ</t>
    </rPh>
    <phoneticPr fontId="1"/>
  </si>
  <si>
    <t>三田線</t>
    <phoneticPr fontId="1"/>
  </si>
  <si>
    <t>니시다이</t>
    <phoneticPr fontId="1"/>
  </si>
  <si>
    <t>西台</t>
    <phoneticPr fontId="1"/>
  </si>
  <si>
    <t>丸ノ内線</t>
    <phoneticPr fontId="1"/>
  </si>
  <si>
    <t>나카노사카우에</t>
    <phoneticPr fontId="1"/>
  </si>
  <si>
    <t>中野坂上</t>
    <phoneticPr fontId="1"/>
  </si>
  <si>
    <t>신나카노</t>
    <phoneticPr fontId="1"/>
  </si>
  <si>
    <t>新中野</t>
    <phoneticPr fontId="1"/>
  </si>
  <si>
    <t>東西線</t>
    <phoneticPr fontId="1"/>
  </si>
  <si>
    <t>오치아이</t>
    <phoneticPr fontId="1"/>
  </si>
  <si>
    <t>落合</t>
    <rPh sb="0" eb="2">
      <t>オチアイ</t>
    </rPh>
    <phoneticPr fontId="1"/>
  </si>
  <si>
    <t>総武中央線</t>
    <phoneticPr fontId="1"/>
  </si>
  <si>
    <t>히가시나카노</t>
    <phoneticPr fontId="1"/>
  </si>
  <si>
    <t>東中野</t>
    <rPh sb="0" eb="3">
      <t>ヒガシ</t>
    </rPh>
    <phoneticPr fontId="1"/>
  </si>
  <si>
    <t>三田線</t>
    <phoneticPr fontId="1"/>
  </si>
  <si>
    <t>시무라사카우에</t>
    <phoneticPr fontId="1"/>
  </si>
  <si>
    <t>志村坂上</t>
    <phoneticPr fontId="1"/>
  </si>
  <si>
    <t>키타아카바네</t>
    <phoneticPr fontId="1"/>
  </si>
  <si>
    <t>北赤羽</t>
    <phoneticPr fontId="1"/>
  </si>
  <si>
    <t>京王井の頭線</t>
    <phoneticPr fontId="1"/>
  </si>
  <si>
    <t>에이후쿠쵸</t>
    <phoneticPr fontId="1"/>
  </si>
  <si>
    <t>永福町</t>
    <phoneticPr fontId="1"/>
  </si>
  <si>
    <t>190214S01</t>
    <phoneticPr fontId="1"/>
  </si>
  <si>
    <t>사무실</t>
    <phoneticPr fontId="1"/>
  </si>
  <si>
    <t>平⽥湊ビル＃４F</t>
    <rPh sb="0" eb="1">
      <t>タイラ</t>
    </rPh>
    <rPh sb="2" eb="3">
      <t>ミナト</t>
    </rPh>
    <phoneticPr fontId="1"/>
  </si>
  <si>
    <t>히라다미나토</t>
    <phoneticPr fontId="1"/>
  </si>
  <si>
    <t>東京都中央区湊３-4-5</t>
    <rPh sb="0" eb="3">
      <t>トウキョウト</t>
    </rPh>
    <rPh sb="3" eb="6">
      <t>チュウオウク</t>
    </rPh>
    <rPh sb="6" eb="7">
      <t>ミナト</t>
    </rPh>
    <phoneticPr fontId="1"/>
  </si>
  <si>
    <t>4F</t>
    <phoneticPr fontId="1"/>
  </si>
  <si>
    <t>有楽町線</t>
    <rPh sb="0" eb="4">
      <t>ユウラクチョウ</t>
    </rPh>
    <phoneticPr fontId="1"/>
  </si>
  <si>
    <t>新富町</t>
    <rPh sb="0" eb="3">
      <t>シントミ</t>
    </rPh>
    <phoneticPr fontId="1"/>
  </si>
  <si>
    <t>신토미쵸</t>
    <phoneticPr fontId="1"/>
  </si>
  <si>
    <t>有楽町線</t>
    <phoneticPr fontId="1"/>
  </si>
  <si>
    <t>築地</t>
    <rPh sb="0" eb="2">
      <t>ツキジ</t>
    </rPh>
    <phoneticPr fontId="1"/>
  </si>
  <si>
    <t>츠키지</t>
    <phoneticPr fontId="1"/>
  </si>
  <si>
    <t>日比谷線</t>
    <rPh sb="0" eb="4">
      <t>ヒビヤ</t>
    </rPh>
    <phoneticPr fontId="1"/>
  </si>
  <si>
    <t>3</t>
    <phoneticPr fontId="1"/>
  </si>
  <si>
    <t>日比谷線</t>
    <rPh sb="0" eb="4">
      <t>ヒビヤ</t>
    </rPh>
    <phoneticPr fontId="1"/>
  </si>
  <si>
    <t>築地</t>
    <rPh sb="0" eb="2">
      <t>ツキジ</t>
    </rPh>
    <phoneticPr fontId="1"/>
  </si>
  <si>
    <t>5</t>
    <phoneticPr fontId="1"/>
  </si>
  <si>
    <t>中央区</t>
    <rPh sb="0" eb="3">
      <t>チュウオウク</t>
    </rPh>
    <phoneticPr fontId="1"/>
  </si>
  <si>
    <t>75.17</t>
    <phoneticPr fontId="1"/>
  </si>
  <si>
    <t>1) 이미지는 실제와 차이가 있을 수 있습니다.
2) 초기비용은 예상초기 비용으로 실제와 차이가 있을 수 있습니다.
3) 관리비에 광열비 (전기, 수도, 가스)는 포함되지 않습니다.
4) 구글맵에서 매물의 주변환경을 꼭 확인하시기 바랍니다.
5) 동향, 전용 화장실 있습니다.</t>
    <phoneticPr fontId="1"/>
  </si>
  <si>
    <t>シーエルジャパン</t>
    <phoneticPr fontId="1"/>
  </si>
  <si>
    <t>03-3555-8055</t>
    <phoneticPr fontId="1"/>
  </si>
  <si>
    <t>03-3555-8019</t>
    <phoneticPr fontId="1"/>
  </si>
  <si>
    <t>초기_중개수수료</t>
  </si>
  <si>
    <t>초기_비용합</t>
  </si>
  <si>
    <r>
      <rPr>
        <sz val="10"/>
        <color rgb="FF000000"/>
        <rFont val="굴림"/>
        <family val="3"/>
        <charset val="129"/>
      </rPr>
      <t>プランド</t>
    </r>
    <r>
      <rPr>
        <sz val="10"/>
        <color rgb="FF000000"/>
        <rFont val="Corporate Logo Maru"/>
        <family val="3"/>
        <charset val="128"/>
      </rPr>
      <t>ー</t>
    </r>
    <r>
      <rPr>
        <sz val="10"/>
        <color rgb="FF000000"/>
        <rFont val="굴림"/>
        <family val="3"/>
        <charset val="129"/>
      </rPr>
      <t>ル南麻布＃4F</t>
    </r>
    <rPh sb="6" eb="9">
      <t>ミナミアザ</t>
    </rPh>
    <phoneticPr fontId="1"/>
  </si>
  <si>
    <t>프란도루 미나미아자부</t>
    <phoneticPr fontId="1"/>
  </si>
  <si>
    <t>東京都港区南⿇布4-13-8</t>
    <phoneticPr fontId="1"/>
  </si>
  <si>
    <t>広尾</t>
    <rPh sb="0" eb="2">
      <t>ヒロオ</t>
    </rPh>
    <phoneticPr fontId="1"/>
  </si>
  <si>
    <t>히로오</t>
    <phoneticPr fontId="1"/>
  </si>
  <si>
    <t>9</t>
    <phoneticPr fontId="1"/>
  </si>
  <si>
    <t>港区</t>
    <rPh sb="0" eb="2">
      <t>ミナトク</t>
    </rPh>
    <phoneticPr fontId="1"/>
  </si>
  <si>
    <t>42.14</t>
    <phoneticPr fontId="1"/>
  </si>
  <si>
    <t>RC</t>
    <phoneticPr fontId="1"/>
  </si>
  <si>
    <t>건물구조1</t>
    <phoneticPr fontId="1"/>
  </si>
  <si>
    <t>조</t>
    <phoneticPr fontId="1"/>
  </si>
  <si>
    <t>不動産ドットコム</t>
    <rPh sb="0" eb="3">
      <t>フドウサン</t>
    </rPh>
    <phoneticPr fontId="1"/>
  </si>
  <si>
    <t>03-5227-5766</t>
    <phoneticPr fontId="1"/>
  </si>
  <si>
    <t>03-5227-5767</t>
    <phoneticPr fontId="1"/>
  </si>
  <si>
    <t>ナップ</t>
    <phoneticPr fontId="1"/>
  </si>
  <si>
    <r>
      <rPr>
        <sz val="10"/>
        <color rgb="FF000000"/>
        <rFont val="굴림"/>
        <family val="3"/>
        <charset val="129"/>
      </rPr>
      <t>プランド</t>
    </r>
    <r>
      <rPr>
        <sz val="10"/>
        <color rgb="FF000000"/>
        <rFont val="Corporate Logo Maru"/>
        <family val="3"/>
        <charset val="128"/>
      </rPr>
      <t>ー</t>
    </r>
    <r>
      <rPr>
        <sz val="10"/>
        <color rgb="FF000000"/>
        <rFont val="굴림"/>
        <family val="3"/>
        <charset val="129"/>
      </rPr>
      <t>ル南麻布＃7F</t>
    </r>
    <rPh sb="6" eb="9">
      <t>ミナミアザ</t>
    </rPh>
    <phoneticPr fontId="1"/>
  </si>
  <si>
    <t>7F</t>
    <phoneticPr fontId="1"/>
  </si>
  <si>
    <t>目黒第1花谷ビル＃701</t>
    <rPh sb="0" eb="2">
      <t>メグロ</t>
    </rPh>
    <rPh sb="2" eb="3">
      <t>ダイ</t>
    </rPh>
    <rPh sb="4" eb="6">
      <t>ハナタニ</t>
    </rPh>
    <phoneticPr fontId="1"/>
  </si>
  <si>
    <t>메구로하나타니</t>
    <phoneticPr fontId="1"/>
  </si>
  <si>
    <t>東京都⽬⿊区下⽬⿊2-18-3</t>
    <phoneticPr fontId="1"/>
  </si>
  <si>
    <t>701</t>
    <phoneticPr fontId="1"/>
  </si>
  <si>
    <t>山手線</t>
    <rPh sb="0" eb="3">
      <t>ヤマノテ</t>
    </rPh>
    <phoneticPr fontId="1"/>
  </si>
  <si>
    <t>6</t>
    <phoneticPr fontId="1"/>
  </si>
  <si>
    <t>目黒区</t>
    <rPh sb="0" eb="3">
      <t>メグロク</t>
    </rPh>
    <phoneticPr fontId="1"/>
  </si>
  <si>
    <t>55.87</t>
    <phoneticPr fontId="1"/>
  </si>
  <si>
    <t>3월중순</t>
    <phoneticPr fontId="1"/>
  </si>
  <si>
    <t>アースウィンド五反田</t>
    <rPh sb="7" eb="10">
      <t>ゴタンダ</t>
    </rPh>
    <phoneticPr fontId="1"/>
  </si>
  <si>
    <t>03-5719-5666</t>
    <phoneticPr fontId="1"/>
  </si>
  <si>
    <t>03-5719-5667</t>
    <phoneticPr fontId="1"/>
  </si>
  <si>
    <r>
      <t>ア</t>
    </r>
    <r>
      <rPr>
        <sz val="10"/>
        <color rgb="FF000000"/>
        <rFont val="Corporate Logo Maru"/>
        <family val="3"/>
        <charset val="128"/>
      </rPr>
      <t>ー</t>
    </r>
    <r>
      <rPr>
        <sz val="10"/>
        <color rgb="FF000000"/>
        <rFont val="나눔바른고딕"/>
        <family val="3"/>
        <charset val="129"/>
      </rPr>
      <t>ス賃貸保</t>
    </r>
    <r>
      <rPr>
        <sz val="10"/>
        <color rgb="FF000000"/>
        <rFont val="Corporate Logo Maru"/>
        <family val="3"/>
        <charset val="128"/>
      </rPr>
      <t>証</t>
    </r>
    <rPh sb="3" eb="7">
      <t>チンタ</t>
    </rPh>
    <phoneticPr fontId="1"/>
  </si>
  <si>
    <t>第一芝一丁目ビル＃9F</t>
    <rPh sb="0" eb="2">
      <t>ダイイチ</t>
    </rPh>
    <rPh sb="2" eb="6">
      <t>シバイッチョウメ</t>
    </rPh>
    <phoneticPr fontId="1"/>
  </si>
  <si>
    <t>다이이치시바잇쵸메비루</t>
    <phoneticPr fontId="1"/>
  </si>
  <si>
    <t>東京都港区芝１-15-10</t>
    <rPh sb="0" eb="3">
      <t>トウキョウト</t>
    </rPh>
    <rPh sb="3" eb="5">
      <t>ミナトク</t>
    </rPh>
    <rPh sb="5" eb="6">
      <t>シバ</t>
    </rPh>
    <phoneticPr fontId="1"/>
  </si>
  <si>
    <t>9F</t>
    <phoneticPr fontId="1"/>
  </si>
  <si>
    <t>三田</t>
    <rPh sb="0" eb="2">
      <t>ミタ</t>
    </rPh>
    <phoneticPr fontId="1"/>
  </si>
  <si>
    <t>8</t>
    <phoneticPr fontId="1"/>
  </si>
  <si>
    <t>51.27</t>
    <phoneticPr fontId="1"/>
  </si>
  <si>
    <t>내장중</t>
    <phoneticPr fontId="1"/>
  </si>
  <si>
    <t>1) 이미지는 실제와 차이가 있을 수 있습니다.
2) 초기비용은 예상초기 비용으로 실제와 차이가 있을 수 있습니다.
3) 관리비에 광열비 (전기, 수도, 가스)는 포함되지 않습니다.
4) 구글맵에서 매물의 주변환경을 꼭 확인하시기 바랍니다.
5) 전용 화장실 있습니다.</t>
    <phoneticPr fontId="1"/>
  </si>
  <si>
    <t>アースウィンド浜松町</t>
    <rPh sb="7" eb="10">
      <t>ハママツ</t>
    </rPh>
    <phoneticPr fontId="1"/>
  </si>
  <si>
    <t>03-3434-9666</t>
    <phoneticPr fontId="1"/>
  </si>
  <si>
    <t>03-3434-9665</t>
    <phoneticPr fontId="1"/>
  </si>
  <si>
    <t>高野ビル＃5F</t>
    <rPh sb="0" eb="4">
      <t>タカノ</t>
    </rPh>
    <phoneticPr fontId="1"/>
  </si>
  <si>
    <t>타카노비루</t>
    <phoneticPr fontId="1"/>
  </si>
  <si>
    <t>東京都中央区新川-4-11</t>
    <rPh sb="0" eb="8">
      <t>トウキョウトチュウオウクシンカ</t>
    </rPh>
    <phoneticPr fontId="1"/>
  </si>
  <si>
    <t>5F</t>
    <phoneticPr fontId="1"/>
  </si>
  <si>
    <t>日比谷線</t>
    <rPh sb="0" eb="4">
      <t>ヒビ</t>
    </rPh>
    <phoneticPr fontId="1"/>
  </si>
  <si>
    <t>八丁堀</t>
    <rPh sb="0" eb="3">
      <t>ハッチョウボ</t>
    </rPh>
    <phoneticPr fontId="1"/>
  </si>
  <si>
    <t>東西線</t>
    <rPh sb="0" eb="3">
      <t>トウザイセ</t>
    </rPh>
    <phoneticPr fontId="1"/>
  </si>
  <si>
    <t>茅場町</t>
    <rPh sb="0" eb="3">
      <t>カヤバチョ</t>
    </rPh>
    <phoneticPr fontId="1"/>
  </si>
  <si>
    <t>66.11</t>
    <phoneticPr fontId="1"/>
  </si>
  <si>
    <t>즉시</t>
    <phoneticPr fontId="1"/>
  </si>
  <si>
    <t>ピュアジャンパン</t>
    <phoneticPr fontId="1"/>
  </si>
  <si>
    <t>1) 1층 도토루 커피숍 있습니다
2) 3개노선 이용 가능합니다. (토자이센, 히비야센, 긴자센)</t>
    <phoneticPr fontId="1"/>
  </si>
  <si>
    <t>1) 이미지는 실제와 차이가 있을 수 있습니다.
2) 초기비용은 예상초기 비용으로 실제와 차이가 있을 수 있습니다.
3) 관리비에 광열비 (전기, 수도, 가스)는 포함되지 않습니다.
4) 구글맵에서 매물의 주변환경을 꼭 확인하시기 바랍니다.
5) 전용 화장실 있습니다.
6) 24시간 사용 가능합니다.</t>
    <phoneticPr fontId="1"/>
  </si>
  <si>
    <t>1) 이미지는 실제와 차이가 있을 수 있습니다.
2) 초기비용은 예상초기 비용으로 실제와 차이가 있을 수 있습니다.
3) 관리비에 광열비 (전기, 수도, 가스)는 포함되지 않습니다.
4) 구글맵에서 매물의 주변환경을 꼭 확인하시기 바랍니다.
5) 전용 화장실 있습니다.
6) 1층에 1개사무실만 있습니다.</t>
    <phoneticPr fontId="1"/>
  </si>
  <si>
    <t>주변정보</t>
    <phoneticPr fontId="1"/>
  </si>
  <si>
    <t>1) 인기의 메구로역 입니다.
2) 3개노선 이용 가능합니다. (난보쿠센, 토큐메구로센, 야마노테센)</t>
    <phoneticPr fontId="1"/>
  </si>
  <si>
    <t>1) 이미지는 실제와 차이가 있을 수 있습니다.
2) 초기비용은 예상초기 비용으로 실제와 차이가 있을 수 있습니다.
3) 관리비에 광열비 (전기, 수도, 가스)는 포함되지 않습니다.
4) 구글맵에서 매물의 주변환경을 꼭 확인하시기 바랍니다.
5) 전용 화장실 있습니다.
6) 1년미만 해지시 위약금 있습니다.</t>
    <phoneticPr fontId="1"/>
  </si>
  <si>
    <t>1) 야마노테센과 미타센 이용 가능합니다.</t>
    <phoneticPr fontId="1"/>
  </si>
  <si>
    <t>관리회사 여럿 있음.</t>
    <phoneticPr fontId="1"/>
  </si>
  <si>
    <t>190214S03</t>
  </si>
  <si>
    <t>190214S04</t>
  </si>
  <si>
    <t>190214S05</t>
  </si>
  <si>
    <t>190214S06</t>
  </si>
  <si>
    <t>190214S07</t>
  </si>
  <si>
    <t>190214S08</t>
  </si>
  <si>
    <t>190214S09</t>
  </si>
  <si>
    <t>190214S10</t>
  </si>
  <si>
    <t>190214S11</t>
  </si>
  <si>
    <t>190214S12</t>
  </si>
  <si>
    <t>190214S13</t>
  </si>
  <si>
    <t>190214S14</t>
  </si>
  <si>
    <t>190214S15</t>
  </si>
  <si>
    <t>190214S16</t>
  </si>
  <si>
    <t>190214S17</t>
  </si>
  <si>
    <t>190214S18</t>
  </si>
  <si>
    <t>190214S02</t>
    <phoneticPr fontId="1"/>
  </si>
  <si>
    <t>190214S19</t>
  </si>
  <si>
    <t>190214S21</t>
  </si>
  <si>
    <t>190214S22</t>
  </si>
  <si>
    <t>グランディール日本橋＃4F</t>
    <rPh sb="7" eb="10">
      <t>ニホンバシ</t>
    </rPh>
    <phoneticPr fontId="1"/>
  </si>
  <si>
    <t>그란디루 니혼바시</t>
    <phoneticPr fontId="1"/>
  </si>
  <si>
    <t>東京都中央区日本橋蛎殻町1-33-4</t>
    <rPh sb="0" eb="3">
      <t>トウキョウト</t>
    </rPh>
    <rPh sb="3" eb="6">
      <t>チュウオウク</t>
    </rPh>
    <rPh sb="6" eb="9">
      <t>ニホンバシ</t>
    </rPh>
    <rPh sb="9" eb="12">
      <t>カキガラチョウ</t>
    </rPh>
    <phoneticPr fontId="1"/>
  </si>
  <si>
    <t>人形町</t>
    <rPh sb="0" eb="3">
      <t>ニンギョウチョウ</t>
    </rPh>
    <phoneticPr fontId="1"/>
  </si>
  <si>
    <t>半蔵門線</t>
    <rPh sb="0" eb="4">
      <t>ハンゾウ</t>
    </rPh>
    <phoneticPr fontId="1"/>
  </si>
  <si>
    <t>水天宮前</t>
    <rPh sb="0" eb="4">
      <t>スイテン</t>
    </rPh>
    <phoneticPr fontId="1"/>
  </si>
  <si>
    <t>中央区</t>
    <rPh sb="0" eb="3">
      <t>チュウオウ</t>
    </rPh>
    <phoneticPr fontId="1"/>
  </si>
  <si>
    <t>32.54</t>
    <phoneticPr fontId="1"/>
  </si>
  <si>
    <t>1) 이미지는 실제와 차이가 있을 수 있습니다.
2) 초기비용은 예상초기 비용으로 실제와 차이가 있을 수 있습니다.
3) 관리비에 광열비 (전기, 수도, 가스)는 포함되지 않습니다.
4) 구글맵에서 매물의 주변환경을 꼭 확인하시기 바랍니다.
5) 전용 화장실 있습니다.
6) 2019년 2월 신축입니다.</t>
    <phoneticPr fontId="1"/>
  </si>
  <si>
    <t>3월상순</t>
    <phoneticPr fontId="1"/>
  </si>
  <si>
    <t>アースウィンド日本橋</t>
    <rPh sb="7" eb="10">
      <t>ニホンバシ</t>
    </rPh>
    <phoneticPr fontId="1"/>
  </si>
  <si>
    <t>03-5623-1666</t>
    <phoneticPr fontId="1"/>
  </si>
  <si>
    <t>03-5623-1755</t>
    <phoneticPr fontId="1"/>
  </si>
  <si>
    <t>6F</t>
    <phoneticPr fontId="1"/>
  </si>
  <si>
    <t>8F</t>
    <phoneticPr fontId="1"/>
  </si>
  <si>
    <t>グランディール日本橋＃5F</t>
    <rPh sb="7" eb="10">
      <t>ニホンバシ</t>
    </rPh>
    <phoneticPr fontId="1"/>
  </si>
  <si>
    <t>グランディール日本橋＃6F</t>
    <rPh sb="7" eb="10">
      <t>ニホンバシ</t>
    </rPh>
    <phoneticPr fontId="1"/>
  </si>
  <si>
    <t>グランディール日本橋＃7F</t>
    <rPh sb="7" eb="10">
      <t>ニホンバシ</t>
    </rPh>
    <phoneticPr fontId="1"/>
  </si>
  <si>
    <t>グランディール日本橋＃8F</t>
    <rPh sb="7" eb="10">
      <t>ニホンバシ</t>
    </rPh>
    <phoneticPr fontId="1"/>
  </si>
  <si>
    <t>グランディール日本橋＃9F</t>
    <rPh sb="7" eb="10">
      <t>ニホンバシ</t>
    </rPh>
    <phoneticPr fontId="1"/>
  </si>
  <si>
    <t>미이데라</t>
    <phoneticPr fontId="1"/>
  </si>
  <si>
    <t>東京都港区南青山1-15-1</t>
    <rPh sb="0" eb="8">
      <t>トウキョウトミナトクミナミアオヤマ</t>
    </rPh>
    <phoneticPr fontId="1"/>
  </si>
  <si>
    <t>2F</t>
    <phoneticPr fontId="1"/>
  </si>
  <si>
    <t>千代田線</t>
    <rPh sb="0" eb="4">
      <t>チヨダセン</t>
    </rPh>
    <phoneticPr fontId="1"/>
  </si>
  <si>
    <t>乃木坂</t>
    <rPh sb="0" eb="3">
      <t>ノキザカ</t>
    </rPh>
    <phoneticPr fontId="1"/>
  </si>
  <si>
    <t>4</t>
    <phoneticPr fontId="1"/>
  </si>
  <si>
    <t>六本木</t>
    <rPh sb="0" eb="3">
      <t>ロッポ</t>
    </rPh>
    <phoneticPr fontId="1"/>
  </si>
  <si>
    <t>10</t>
    <phoneticPr fontId="1"/>
  </si>
  <si>
    <t>34.41</t>
    <phoneticPr fontId="1"/>
  </si>
  <si>
    <t>노키자카</t>
    <phoneticPr fontId="1"/>
  </si>
  <si>
    <t>千代田線</t>
    <phoneticPr fontId="1"/>
  </si>
  <si>
    <t>롯뽄기</t>
    <phoneticPr fontId="1"/>
  </si>
  <si>
    <t>日比谷線</t>
    <rPh sb="0" eb="4">
      <t>ヒビ</t>
    </rPh>
    <phoneticPr fontId="1"/>
  </si>
  <si>
    <t>3월중순</t>
    <phoneticPr fontId="1"/>
  </si>
  <si>
    <t>1) 3개노선 3개역 이용 가능합니다. (긴자센-아오야마잇쵸메, 치요다센-노키자카, 히비야센-롯뽄기)</t>
    <phoneticPr fontId="1"/>
  </si>
  <si>
    <t>1) 4개노선 5개역 이용 가능 합니다. (히비야센-카야바쵸, 한조몬센, 아사쿠사센-닌교쵸, 토자이센-카야바쵸)</t>
    <phoneticPr fontId="1"/>
  </si>
  <si>
    <t>1) 이미지는 실제와 차이가 있을 수 있습니다.
2) 초기비용은 예상초기 비용으로 실제와 차이가 있을 수 있습니다.
3) 관리비에 광열비 (전기, 수도, 가스)는 포함되지 않습니다.
4) 구글맵에서 매물의 주변환경을 꼭 확인하시기 바랍니다.
5) 전용 화장실 있습니다.
6) 계약기간 2년, 갱신료는 새로운 월세의 1개월분+사무수수료 35% 입니다.
7) 상점회비 매월 1,000엔 발생합니다.</t>
    <phoneticPr fontId="1"/>
  </si>
  <si>
    <t>アースウィンド青山</t>
    <rPh sb="7" eb="9">
      <t>アオヤマ</t>
    </rPh>
    <phoneticPr fontId="1"/>
  </si>
  <si>
    <t>03-5775-7666</t>
    <phoneticPr fontId="1"/>
  </si>
  <si>
    <t>03-5775-7776</t>
    <phoneticPr fontId="1"/>
  </si>
  <si>
    <t>みいでらビル＃2F</t>
    <phoneticPr fontId="1"/>
  </si>
  <si>
    <t>みいでらビル＃3F</t>
    <phoneticPr fontId="1"/>
  </si>
  <si>
    <t>みいでらビル＃4F</t>
    <phoneticPr fontId="1"/>
  </si>
  <si>
    <t>みいでらビル＃5F</t>
    <phoneticPr fontId="1"/>
  </si>
  <si>
    <t>3F</t>
    <phoneticPr fontId="1"/>
  </si>
  <si>
    <t>サクセス銀座東＃6F</t>
    <rPh sb="4" eb="6">
      <t>ギンザ</t>
    </rPh>
    <rPh sb="6" eb="7">
      <t>ヒガシ</t>
    </rPh>
    <phoneticPr fontId="1"/>
  </si>
  <si>
    <t>사쿠세스 긴자히가시</t>
    <phoneticPr fontId="1"/>
  </si>
  <si>
    <t>東京都中央区湊1-7-6</t>
    <rPh sb="0" eb="6">
      <t>トウキョウトチュウオウク</t>
    </rPh>
    <rPh sb="6" eb="7">
      <t>ミナト</t>
    </rPh>
    <phoneticPr fontId="1"/>
  </si>
  <si>
    <t>八丁堀</t>
    <rPh sb="0" eb="3">
      <t>ハッ</t>
    </rPh>
    <phoneticPr fontId="1"/>
  </si>
  <si>
    <t>有楽町線</t>
    <rPh sb="0" eb="4">
      <t>ユウラクチョ</t>
    </rPh>
    <phoneticPr fontId="1"/>
  </si>
  <si>
    <t>31.60</t>
    <phoneticPr fontId="1"/>
  </si>
  <si>
    <t>3월하순</t>
    <phoneticPr fontId="1"/>
  </si>
  <si>
    <t xml:space="preserve">1) 3개노선 3개역 이용 가능합니다. (히비야센, 유락쵸센, JR쿄바센-핫쵸보리) </t>
    <phoneticPr fontId="1"/>
  </si>
  <si>
    <t>1) 이미지는 실제와 차이가 있을 수 있습니다.
2) 초기비용은 예상초기 비용으로 실제와 차이가 있을 수 있습니다.
3) 관리비에 광열비 (전기, 수도, 가스)는 포함되지 않습니다.
4) 구글맵에서 매물의 주변환경을 꼭 확인하시기 바랍니다.
5) 전용 화장실 있습니다.
6) 20
7) 24시간 이용 가능합니다.</t>
    <phoneticPr fontId="1"/>
  </si>
  <si>
    <t>サンフロンティア不動産</t>
    <phoneticPr fontId="1"/>
  </si>
  <si>
    <t>03-3561-7761</t>
    <phoneticPr fontId="1"/>
  </si>
  <si>
    <t>03-3561-7762</t>
    <phoneticPr fontId="1"/>
  </si>
  <si>
    <r>
      <t>SFサポ</t>
    </r>
    <r>
      <rPr>
        <sz val="10"/>
        <color rgb="FF000000"/>
        <rFont val="Corporate Logo Maru"/>
        <family val="3"/>
        <charset val="128"/>
      </rPr>
      <t>ー</t>
    </r>
    <r>
      <rPr>
        <sz val="10"/>
        <color rgb="FF000000"/>
        <rFont val="나눔바른고딕"/>
        <family val="3"/>
        <charset val="129"/>
      </rPr>
      <t>ト</t>
    </r>
    <phoneticPr fontId="1"/>
  </si>
  <si>
    <t>日本橋栄ビル＃４F</t>
    <rPh sb="0" eb="3">
      <t>ニホンバシ</t>
    </rPh>
    <rPh sb="3" eb="4">
      <t>サカエ</t>
    </rPh>
    <phoneticPr fontId="1"/>
  </si>
  <si>
    <t>니혼바시 사카에</t>
    <phoneticPr fontId="1"/>
  </si>
  <si>
    <t>東京都中央区日本橋蛎殻町1-25-4</t>
    <rPh sb="0" eb="3">
      <t>トウキョウト</t>
    </rPh>
    <rPh sb="3" eb="6">
      <t>チュウオウク</t>
    </rPh>
    <rPh sb="6" eb="9">
      <t>ニホンバシ</t>
    </rPh>
    <rPh sb="9" eb="12">
      <t>カキガラチョウ</t>
    </rPh>
    <phoneticPr fontId="1"/>
  </si>
  <si>
    <t>茅場町</t>
    <rPh sb="0" eb="3">
      <t>カヤ</t>
    </rPh>
    <phoneticPr fontId="1"/>
  </si>
  <si>
    <t>水天宮前</t>
    <rPh sb="0" eb="4">
      <t>スイ</t>
    </rPh>
    <phoneticPr fontId="1"/>
  </si>
  <si>
    <t>中央区</t>
    <rPh sb="0" eb="3">
      <t>チュウ</t>
    </rPh>
    <phoneticPr fontId="1"/>
  </si>
  <si>
    <t>69.30</t>
    <phoneticPr fontId="1"/>
  </si>
  <si>
    <t>1) 3개노선 3개역 이용 가능합니다. (히비야센, 토자이센, 아사쿠사센-닌교쵸)</t>
    <phoneticPr fontId="1"/>
  </si>
  <si>
    <t>1) 이미지는 실제와 차이가 있을 수 있습니다.
2) 초기비용은 예상초기 비용으로 실제와 차이가 있을 수 있습니다.
3) 관리비에 광열비 (전기, 수도, 가스)는 포함되지 않습니다.
4) 구글맵에서 매물의 주변환경을 꼭 확인하시기 바랍니다.
5) 전용 화장실 있습니다.
6) 계약기간 2년, 갱신료는 새로운 월세의 1개월분+사무수수료 0.5개월분 입니다.</t>
    <phoneticPr fontId="1"/>
  </si>
  <si>
    <t>大日株式会社</t>
    <rPh sb="0" eb="2">
      <t>ダイニチ</t>
    </rPh>
    <rPh sb="2" eb="6">
      <t>カブ</t>
    </rPh>
    <phoneticPr fontId="1"/>
  </si>
  <si>
    <t>03-6907-3125</t>
    <phoneticPr fontId="1"/>
  </si>
  <si>
    <t>03-6907-3126</t>
    <phoneticPr fontId="1"/>
  </si>
  <si>
    <t>セフティ</t>
    <phoneticPr fontId="1"/>
  </si>
  <si>
    <t>하코자키테이토</t>
    <phoneticPr fontId="1"/>
  </si>
  <si>
    <t>東京都中央区日本橋箱崎町15-6</t>
    <rPh sb="0" eb="3">
      <t>トウキョウト</t>
    </rPh>
    <rPh sb="3" eb="6">
      <t>チュウオウク</t>
    </rPh>
    <rPh sb="6" eb="11">
      <t>ニホンバシハコザキ</t>
    </rPh>
    <rPh sb="11" eb="12">
      <t>マチ</t>
    </rPh>
    <phoneticPr fontId="1"/>
  </si>
  <si>
    <t>箱崎テイトビル#2F</t>
    <rPh sb="0" eb="2">
      <t>ハコザキ</t>
    </rPh>
    <phoneticPr fontId="1"/>
  </si>
  <si>
    <t>半蔵門線</t>
    <rPh sb="0" eb="4">
      <t>ハ</t>
    </rPh>
    <phoneticPr fontId="1"/>
  </si>
  <si>
    <t>52.61</t>
    <phoneticPr fontId="1"/>
  </si>
  <si>
    <t>1) 4개노선 3개역 이용 가능합니다. (한조몬센, 히비야센, 토자이센, 아사쿠사센-닌교쵸)</t>
    <phoneticPr fontId="1"/>
  </si>
  <si>
    <t>1) 이미지는 실제와 차이가 있을 수 있습니다.
2) 초기비용은 예상초기 비용으로 실제와 차이가 있을 수 있습니다.
3) 관리비에 광열비 (전기, 수도, 가스)는 포함되지 않습니다.
4) 구글맵에서 매물의 주변환경을 꼭 확인하시기 바랍니다.
5) 전용 화장실 있습니다.
6) 전기요금은 기본요금 5,880엔+사용분이고 수도요금은 2개월에 한번 청구됩니다.
7) 갱신료 1개월분 + 갱신사무수수료 0.5개월분 입니다.
8) 퇴실시 청소비용 5만엔 + 원상복구 입니다.</t>
    <phoneticPr fontId="1"/>
  </si>
  <si>
    <t>イーストリーフ</t>
    <phoneticPr fontId="1"/>
  </si>
  <si>
    <t>03-5643-0770</t>
    <phoneticPr fontId="1"/>
  </si>
  <si>
    <t>03-5643-0776</t>
    <phoneticPr fontId="1"/>
  </si>
  <si>
    <t>コンド恵比寿＃401</t>
    <rPh sb="3" eb="6">
      <t>エビス</t>
    </rPh>
    <phoneticPr fontId="1"/>
  </si>
  <si>
    <t>箱崎テイトビル#3F</t>
    <rPh sb="0" eb="2">
      <t>ハコザキ</t>
    </rPh>
    <phoneticPr fontId="1"/>
  </si>
  <si>
    <t>東京都渋谷区恵比寿西1-20-8</t>
    <rPh sb="0" eb="9">
      <t>トウキョウトシブヤクエビス</t>
    </rPh>
    <rPh sb="9" eb="10">
      <t>ニシ</t>
    </rPh>
    <phoneticPr fontId="1"/>
  </si>
  <si>
    <t>401</t>
    <phoneticPr fontId="1"/>
  </si>
  <si>
    <t>東急東横線</t>
    <rPh sb="0" eb="5">
      <t>トウキュウト</t>
    </rPh>
    <phoneticPr fontId="1"/>
  </si>
  <si>
    <t>代官山</t>
    <rPh sb="0" eb="3">
      <t>ダイカンヤマ</t>
    </rPh>
    <phoneticPr fontId="1"/>
  </si>
  <si>
    <t>渋谷区</t>
    <rPh sb="0" eb="3">
      <t>シブ</t>
    </rPh>
    <phoneticPr fontId="1"/>
  </si>
  <si>
    <t>37.38</t>
    <phoneticPr fontId="1"/>
  </si>
  <si>
    <t>1) 2개노선 2개역 이용 가능 합니다. (야마노테센, 토큐토요코센)</t>
    <phoneticPr fontId="1"/>
  </si>
  <si>
    <t>SHINOZAKI</t>
    <phoneticPr fontId="1"/>
  </si>
  <si>
    <t>03-3463-2271</t>
    <phoneticPr fontId="1"/>
  </si>
  <si>
    <t>03-3770-9469</t>
    <phoneticPr fontId="1"/>
  </si>
  <si>
    <t>桔梗備前ビル＃402</t>
    <rPh sb="0" eb="4">
      <t>キキョウビゼン</t>
    </rPh>
    <phoneticPr fontId="1"/>
  </si>
  <si>
    <t>키쿄비젠</t>
    <phoneticPr fontId="1"/>
  </si>
  <si>
    <t>東京都港区西新橋1-19-6</t>
    <rPh sb="0" eb="8">
      <t>トウキョウトミナトクニシシンバシ</t>
    </rPh>
    <phoneticPr fontId="1"/>
  </si>
  <si>
    <t>402</t>
    <phoneticPr fontId="1"/>
  </si>
  <si>
    <t>山手線</t>
    <rPh sb="0" eb="3">
      <t>ヤマ</t>
    </rPh>
    <phoneticPr fontId="1"/>
  </si>
  <si>
    <t>新橋</t>
    <rPh sb="0" eb="2">
      <t>シン</t>
    </rPh>
    <phoneticPr fontId="1"/>
  </si>
  <si>
    <t>三田線</t>
    <rPh sb="0" eb="3">
      <t>ミタ</t>
    </rPh>
    <phoneticPr fontId="1"/>
  </si>
  <si>
    <t>内幸町</t>
    <rPh sb="0" eb="3">
      <t>ウチサイワ</t>
    </rPh>
    <phoneticPr fontId="1"/>
  </si>
  <si>
    <t>우치사이와이쵸</t>
    <phoneticPr fontId="1"/>
  </si>
  <si>
    <t>三田線</t>
    <rPh sb="0" eb="3">
      <t>ミタ</t>
    </rPh>
    <phoneticPr fontId="1"/>
  </si>
  <si>
    <t>37.17</t>
    <phoneticPr fontId="1"/>
  </si>
  <si>
    <t>1) 3개노선 3개역 이용 가능 합니다. (야마노테센, 미타센, 긴자센-토라노몬)</t>
    <phoneticPr fontId="1"/>
  </si>
  <si>
    <t>1) 이미지는 실제와 차이가 있을 수 있습니다.
2) 초기비용은 예상초기 비용으로 실제와 차이가 있을 수 있습니다.
3) 관리비에 광열비 (전기, 수도, 가스)는 포함되지 않습니다.
4) 구글맵에서 매물의 주변환경을 꼭 확인하시기 바랍니다.
5) 전용 화장실 있습니다.
6) 분양맨션 타입 사무실 입니다.</t>
    <phoneticPr fontId="1"/>
  </si>
  <si>
    <t>ハト</t>
    <phoneticPr fontId="1"/>
  </si>
  <si>
    <t>ランドネット</t>
    <phoneticPr fontId="1"/>
  </si>
  <si>
    <t>050-3188-7387</t>
    <phoneticPr fontId="1"/>
  </si>
  <si>
    <t>03-3986-3978</t>
    <phoneticPr fontId="1"/>
  </si>
  <si>
    <t>1) 이미지는 실제와 차이가 있을 수 있습니다.
2) 초기비용은 예상초기 비용으로 실제와 차이가 있을 수 있습니다.
3) 관리비에 광열비 (전기, 수도, 가스)는 포함되지 않습니다.
4) 구글맵에서 매물의 주변환경을 꼭 확인하시기 바랍니다.
5) 전용 화장실 있습니다.
6) 계약기간 2년, 갱신료는 새로운 월세의 1개월분 입니다.
7) 단기 해약 위약금, 1년미만 월세의 2개월분, 2년 미만 월세의 1개월분 발생합니다.
8) 초기비용에 사무수수료 15,000엔 (세별) 추가됩니다.</t>
    <phoneticPr fontId="1"/>
  </si>
  <si>
    <t>エクセルビル#8F</t>
    <phoneticPr fontId="1"/>
  </si>
  <si>
    <t>에쿠세루</t>
    <phoneticPr fontId="1"/>
  </si>
  <si>
    <t>東京都中央区八丁堀3-11-11</t>
    <rPh sb="0" eb="3">
      <t>トウキョウト</t>
    </rPh>
    <rPh sb="3" eb="6">
      <t>チュウオウク</t>
    </rPh>
    <rPh sb="6" eb="9">
      <t>ハッチョウボリ</t>
    </rPh>
    <phoneticPr fontId="1"/>
  </si>
  <si>
    <t>八丁堀</t>
    <rPh sb="0" eb="3">
      <t>ハ</t>
    </rPh>
    <phoneticPr fontId="1"/>
  </si>
  <si>
    <t>銀座線</t>
    <rPh sb="0" eb="3">
      <t>ギンザ</t>
    </rPh>
    <phoneticPr fontId="1"/>
  </si>
  <si>
    <t>京橋</t>
    <rPh sb="0" eb="2">
      <t>キョウバシ</t>
    </rPh>
    <phoneticPr fontId="1"/>
  </si>
  <si>
    <t>宝町</t>
    <rPh sb="0" eb="2">
      <t>タカラチョウ</t>
    </rPh>
    <phoneticPr fontId="1"/>
  </si>
  <si>
    <t>다카라쵸</t>
    <phoneticPr fontId="1"/>
  </si>
  <si>
    <t>쿄바시</t>
    <phoneticPr fontId="1"/>
  </si>
  <si>
    <t>銀座線</t>
    <phoneticPr fontId="1"/>
  </si>
  <si>
    <t>浅草線</t>
    <rPh sb="0" eb="3">
      <t>アサクサ</t>
    </rPh>
    <phoneticPr fontId="1"/>
  </si>
  <si>
    <t>60.69</t>
    <phoneticPr fontId="1"/>
  </si>
  <si>
    <t>1) 4개노선 3개역 이용 가능합니다. (히비야센, 긴자센, 아사쿠사센-타카라쵸, JR쿄바센-핫쵸보리)</t>
    <phoneticPr fontId="1"/>
  </si>
  <si>
    <t>日施建物</t>
    <rPh sb="0" eb="1">
      <t>ヒ</t>
    </rPh>
    <rPh sb="1" eb="2">
      <t>シ</t>
    </rPh>
    <rPh sb="2" eb="4">
      <t>タテモノ</t>
    </rPh>
    <phoneticPr fontId="1"/>
  </si>
  <si>
    <t>03-3254-6511</t>
    <phoneticPr fontId="1"/>
  </si>
  <si>
    <t>03-3254-6544</t>
    <phoneticPr fontId="1"/>
  </si>
  <si>
    <t>190214S23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</si>
</sst>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quot;월&quot;00&quot;일&quot;&quot;퇴&quot;&quot;실&quot;"/>
    <numFmt numFmtId="177" formatCode="0_ "/>
    <numFmt numFmtId="178" formatCode="0.0"/>
    <numFmt numFmtId="179" formatCode="\(&quot;@&quot;\)"/>
    <numFmt numFmtId="180" formatCode="0.0_);[Red]\(0.0\)"/>
    <numFmt numFmtId="181" formatCode="#,##0.0;[Red]\-#,##0.0"/>
    <numFmt numFmtId="182" formatCode="[&lt;=999]000;[&lt;=9999]000\-00;000\-0000"/>
  </numFmts>
  <fonts count="22">
    <font>
      <sz val="11"/>
      <color rgb="FF000000"/>
      <name val="Calibri"/>
    </font>
    <font>
      <sz val="6"/>
      <name val="Corporate Logo Maru"/>
      <family val="3"/>
      <charset val="128"/>
    </font>
    <font>
      <sz val="10"/>
      <color rgb="FF000000"/>
      <name val="NanumBarunGothic Light"/>
      <family val="2"/>
      <charset val="129"/>
    </font>
    <font>
      <sz val="10"/>
      <color rgb="FF000000"/>
      <name val="Times New Roman"/>
      <family val="1"/>
    </font>
    <font>
      <sz val="10"/>
      <color rgb="FF000000"/>
      <name val="Times New Roman"/>
      <family val="1"/>
    </font>
    <font>
      <sz val="11"/>
      <color rgb="FF000000"/>
      <name val="Calibri"/>
      <family val="2"/>
    </font>
    <font>
      <sz val="11"/>
      <color rgb="FF333333"/>
      <name val="Meiryo"/>
      <family val="2"/>
      <charset val="128"/>
    </font>
    <font>
      <sz val="11"/>
      <color rgb="FF000000"/>
      <name val="Meiryo"/>
      <family val="2"/>
      <charset val="128"/>
    </font>
    <font>
      <sz val="11"/>
      <color rgb="FF000000"/>
      <name val="굴림"/>
      <family val="3"/>
      <charset val="129"/>
    </font>
    <font>
      <sz val="11"/>
      <color rgb="FF333333"/>
      <name val="굴림"/>
      <family val="3"/>
      <charset val="129"/>
    </font>
    <font>
      <sz val="10"/>
      <name val="돋움"/>
      <family val="3"/>
      <charset val="129"/>
    </font>
    <font>
      <sz val="11"/>
      <color rgb="FF000000"/>
      <name val="Corporate Logo Maru"/>
      <family val="3"/>
      <charset val="128"/>
    </font>
    <font>
      <sz val="11"/>
      <color rgb="FF000000"/>
      <name val="돋움"/>
      <family val="3"/>
      <charset val="129"/>
    </font>
    <font>
      <sz val="10"/>
      <color rgb="FF000000"/>
      <name val="Meiryo"/>
      <family val="2"/>
      <charset val="128"/>
    </font>
    <font>
      <sz val="10"/>
      <name val="Meiryo"/>
      <family val="2"/>
      <charset val="128"/>
    </font>
    <font>
      <sz val="10"/>
      <color rgb="FF000000"/>
      <name val="나눔바른고딕"/>
      <family val="3"/>
      <charset val="129"/>
    </font>
    <font>
      <sz val="10"/>
      <name val="나눔바른고딕"/>
      <family val="3"/>
      <charset val="129"/>
    </font>
    <font>
      <sz val="11"/>
      <color rgb="FF000000"/>
      <name val="HGGothicE"/>
      <family val="3"/>
      <charset val="128"/>
    </font>
    <font>
      <sz val="11"/>
      <color rgb="FF000000"/>
      <name val="Calibri"/>
      <family val="2"/>
    </font>
    <font>
      <sz val="10"/>
      <color rgb="FF000000"/>
      <name val="굴림"/>
      <family val="3"/>
      <charset val="129"/>
    </font>
    <font>
      <sz val="11"/>
      <color rgb="FF333333"/>
      <name val="Meiryo"/>
      <family val="2"/>
    </font>
    <font>
      <sz val="10"/>
      <color rgb="FF000000"/>
      <name val="Corporate Logo Maru"/>
      <family val="3"/>
      <charset val="128"/>
    </font>
  </fonts>
  <fills count="6">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s>
  <borders count="2">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s>
  <cellStyleXfs count="6">
    <xf numFmtId="0" fontId="0" fillId="0" borderId="0"/>
    <xf numFmtId="0" fontId="3" fillId="0" borderId="0"/>
    <xf numFmtId="0" fontId="4" fillId="0" borderId="0"/>
    <xf numFmtId="0" fontId="5" fillId="0" borderId="0"/>
    <xf numFmtId="0" fontId="3" fillId="0" borderId="0"/>
    <xf numFmtId="38" fontId="18" fillId="0" borderId="0" applyFont="0" applyFill="0" applyBorder="0" applyAlignment="0" applyProtection="0">
      <alignment vertical="center"/>
    </xf>
  </cellStyleXfs>
  <cellXfs count="104">
    <xf numFmtId="0" fontId="0" fillId="0" borderId="0" xfId="0"/>
    <xf numFmtId="0" fontId="2" fillId="0" borderId="0" xfId="0" applyFont="1" applyAlignment="1">
      <alignment vertical="center" shrinkToFit="1"/>
    </xf>
    <xf numFmtId="0" fontId="2" fillId="2" borderId="0" xfId="0" applyFont="1" applyFill="1" applyAlignment="1">
      <alignment vertical="center" shrinkToFit="1"/>
    </xf>
    <xf numFmtId="0" fontId="0" fillId="4" borderId="0" xfId="0" applyFill="1"/>
    <xf numFmtId="0" fontId="6" fillId="4" borderId="0" xfId="0" applyFont="1" applyFill="1" applyAlignment="1">
      <alignment vertical="center" wrapText="1"/>
    </xf>
    <xf numFmtId="0" fontId="6" fillId="4" borderId="0" xfId="0" applyFont="1" applyFill="1" applyAlignment="1">
      <alignment horizontal="right" vertical="center" wrapText="1"/>
    </xf>
    <xf numFmtId="0" fontId="0" fillId="0" borderId="1" xfId="0" applyBorder="1"/>
    <xf numFmtId="0" fontId="8" fillId="0" borderId="1" xfId="0" applyFont="1" applyBorder="1"/>
    <xf numFmtId="0" fontId="7" fillId="0" borderId="1" xfId="0" applyFont="1" applyBorder="1"/>
    <xf numFmtId="0" fontId="8" fillId="0" borderId="1" xfId="0" applyFont="1" applyBorder="1" applyAlignment="1">
      <alignment horizontal="left"/>
    </xf>
    <xf numFmtId="0" fontId="8" fillId="0" borderId="0" xfId="0" applyFont="1" applyAlignment="1">
      <alignment horizontal="left"/>
    </xf>
    <xf numFmtId="0" fontId="10" fillId="2" borderId="0" xfId="1" applyFont="1" applyFill="1" applyBorder="1" applyAlignment="1">
      <alignment horizontal="center" vertical="top" wrapText="1"/>
    </xf>
    <xf numFmtId="1" fontId="0" fillId="0" borderId="0" xfId="0" applyNumberFormat="1"/>
    <xf numFmtId="0" fontId="7" fillId="0" borderId="0" xfId="3" applyFont="1"/>
    <xf numFmtId="1" fontId="7" fillId="0" borderId="0" xfId="3" applyNumberFormat="1" applyFont="1" applyAlignment="1">
      <alignment horizontal="left" indent="1"/>
    </xf>
    <xf numFmtId="1" fontId="7" fillId="0" borderId="0" xfId="3" applyNumberFormat="1" applyFont="1"/>
    <xf numFmtId="2" fontId="0" fillId="0" borderId="0" xfId="0" applyNumberFormat="1"/>
    <xf numFmtId="0" fontId="7" fillId="0" borderId="0" xfId="0" applyFont="1" applyAlignment="1">
      <alignment horizontal="left"/>
    </xf>
    <xf numFmtId="0" fontId="7" fillId="0" borderId="1" xfId="0" applyFont="1" applyBorder="1" applyAlignment="1">
      <alignment horizontal="left"/>
    </xf>
    <xf numFmtId="0" fontId="9" fillId="4" borderId="1" xfId="0" applyFont="1" applyFill="1" applyBorder="1" applyAlignment="1">
      <alignment horizontal="left" vertical="center" wrapText="1"/>
    </xf>
    <xf numFmtId="0" fontId="8" fillId="4" borderId="1" xfId="0" applyFont="1" applyFill="1" applyBorder="1" applyAlignment="1">
      <alignment horizontal="left"/>
    </xf>
    <xf numFmtId="0" fontId="8" fillId="0" borderId="0" xfId="0" applyFont="1"/>
    <xf numFmtId="0" fontId="11" fillId="0" borderId="0" xfId="0" applyFont="1"/>
    <xf numFmtId="49" fontId="7" fillId="0" borderId="0" xfId="3" applyNumberFormat="1" applyFont="1" applyAlignment="1">
      <alignment horizontal="center"/>
    </xf>
    <xf numFmtId="49" fontId="0" fillId="0" borderId="0" xfId="0" applyNumberFormat="1" applyAlignment="1">
      <alignment horizontal="center"/>
    </xf>
    <xf numFmtId="0" fontId="12" fillId="0" borderId="0" xfId="0" applyFont="1"/>
    <xf numFmtId="0" fontId="13" fillId="3" borderId="0" xfId="0" applyFont="1" applyFill="1" applyAlignment="1">
      <alignment horizontal="left" vertical="center" shrinkToFit="1"/>
    </xf>
    <xf numFmtId="0" fontId="14" fillId="3" borderId="0" xfId="2" applyFont="1" applyFill="1" applyBorder="1" applyAlignment="1">
      <alignment horizontal="left" vertical="center" shrinkToFit="1"/>
    </xf>
    <xf numFmtId="0" fontId="13" fillId="3" borderId="0" xfId="0" applyFont="1" applyFill="1" applyBorder="1" applyAlignment="1">
      <alignment horizontal="right" vertical="center" shrinkToFit="1"/>
    </xf>
    <xf numFmtId="179" fontId="13" fillId="3" borderId="0" xfId="2" applyNumberFormat="1" applyFont="1" applyFill="1" applyBorder="1" applyAlignment="1">
      <alignment horizontal="right" vertical="center" shrinkToFit="1"/>
    </xf>
    <xf numFmtId="179" fontId="13" fillId="3" borderId="0" xfId="0" applyNumberFormat="1" applyFont="1" applyFill="1" applyBorder="1" applyAlignment="1">
      <alignment horizontal="right" vertical="center" shrinkToFit="1"/>
    </xf>
    <xf numFmtId="1" fontId="13" fillId="3" borderId="0" xfId="2" applyNumberFormat="1" applyFont="1" applyFill="1" applyBorder="1" applyAlignment="1">
      <alignment horizontal="right" vertical="center" shrinkToFit="1"/>
    </xf>
    <xf numFmtId="0" fontId="13" fillId="3" borderId="0" xfId="0" applyFont="1" applyFill="1" applyAlignment="1">
      <alignment horizontal="right" vertical="center" shrinkToFit="1"/>
    </xf>
    <xf numFmtId="0" fontId="15" fillId="3" borderId="0" xfId="0" applyFont="1" applyFill="1" applyAlignment="1">
      <alignment horizontal="right" vertical="center" shrinkToFit="1"/>
    </xf>
    <xf numFmtId="0" fontId="15" fillId="5" borderId="0" xfId="0" applyFont="1" applyFill="1" applyBorder="1" applyAlignment="1">
      <alignment horizontal="right" vertical="center" shrinkToFit="1"/>
    </xf>
    <xf numFmtId="0" fontId="15" fillId="3" borderId="0" xfId="0" applyFont="1" applyFill="1" applyBorder="1" applyAlignment="1">
      <alignment horizontal="right" vertical="center" shrinkToFit="1"/>
    </xf>
    <xf numFmtId="49" fontId="15" fillId="3" borderId="0" xfId="0" applyNumberFormat="1" applyFont="1" applyFill="1" applyBorder="1" applyAlignment="1">
      <alignment horizontal="right" vertical="center" shrinkToFit="1"/>
    </xf>
    <xf numFmtId="177" fontId="15" fillId="3" borderId="0" xfId="0" applyNumberFormat="1" applyFont="1" applyFill="1" applyBorder="1" applyAlignment="1">
      <alignment horizontal="right" vertical="center" shrinkToFit="1"/>
    </xf>
    <xf numFmtId="179" fontId="15" fillId="5" borderId="0" xfId="0" applyNumberFormat="1" applyFont="1" applyFill="1" applyBorder="1" applyAlignment="1">
      <alignment horizontal="right" vertical="center" shrinkToFit="1"/>
    </xf>
    <xf numFmtId="49" fontId="15" fillId="3" borderId="0" xfId="0" applyNumberFormat="1" applyFont="1" applyFill="1" applyAlignment="1">
      <alignment horizontal="right" vertical="center" shrinkToFit="1"/>
    </xf>
    <xf numFmtId="0" fontId="15" fillId="5" borderId="0" xfId="0" applyFont="1" applyFill="1" applyAlignment="1">
      <alignment horizontal="right" vertical="center" shrinkToFit="1"/>
    </xf>
    <xf numFmtId="176" fontId="15" fillId="3" borderId="0" xfId="0" applyNumberFormat="1" applyFont="1" applyFill="1" applyAlignment="1">
      <alignment horizontal="right" vertical="center" shrinkToFit="1"/>
    </xf>
    <xf numFmtId="0" fontId="15" fillId="2" borderId="0" xfId="0" applyFont="1" applyFill="1" applyAlignment="1">
      <alignment horizontal="right" vertical="center" shrinkToFit="1"/>
    </xf>
    <xf numFmtId="0" fontId="15" fillId="2" borderId="0" xfId="0" applyFont="1" applyFill="1" applyBorder="1" applyAlignment="1">
      <alignment horizontal="right" vertical="center" shrinkToFit="1"/>
    </xf>
    <xf numFmtId="177" fontId="15" fillId="2" borderId="0" xfId="0" applyNumberFormat="1" applyFont="1" applyFill="1" applyAlignment="1">
      <alignment horizontal="right" vertical="center" shrinkToFit="1"/>
    </xf>
    <xf numFmtId="0" fontId="15" fillId="0" borderId="0" xfId="0" applyFont="1" applyAlignment="1">
      <alignment horizontal="right" vertical="center" shrinkToFit="1"/>
    </xf>
    <xf numFmtId="0" fontId="15" fillId="3" borderId="0" xfId="0" applyFont="1" applyFill="1" applyAlignment="1">
      <alignment horizontal="center" vertical="center" shrinkToFit="1"/>
    </xf>
    <xf numFmtId="0" fontId="15" fillId="3" borderId="0" xfId="0" applyFont="1" applyFill="1" applyBorder="1" applyAlignment="1">
      <alignment horizontal="center" vertical="center" shrinkToFit="1"/>
    </xf>
    <xf numFmtId="0" fontId="15" fillId="5" borderId="0" xfId="0" applyFont="1" applyFill="1" applyBorder="1" applyAlignment="1">
      <alignment horizontal="center" vertical="center" shrinkToFit="1"/>
    </xf>
    <xf numFmtId="49" fontId="15" fillId="3" borderId="0" xfId="0" applyNumberFormat="1" applyFont="1" applyFill="1" applyBorder="1" applyAlignment="1">
      <alignment horizontal="center" vertical="center" shrinkToFit="1"/>
    </xf>
    <xf numFmtId="177" fontId="15" fillId="3" borderId="0" xfId="0" applyNumberFormat="1" applyFont="1" applyFill="1" applyBorder="1" applyAlignment="1">
      <alignment horizontal="center" vertical="center" shrinkToFit="1"/>
    </xf>
    <xf numFmtId="179" fontId="15" fillId="5" borderId="0" xfId="0" applyNumberFormat="1" applyFont="1" applyFill="1" applyBorder="1" applyAlignment="1">
      <alignment horizontal="center" vertical="center" shrinkToFit="1"/>
    </xf>
    <xf numFmtId="49" fontId="15" fillId="3" borderId="0" xfId="0" applyNumberFormat="1" applyFont="1" applyFill="1" applyAlignment="1">
      <alignment horizontal="center" vertical="center" shrinkToFit="1"/>
    </xf>
    <xf numFmtId="0" fontId="15" fillId="5" borderId="0" xfId="0" applyFont="1" applyFill="1" applyAlignment="1">
      <alignment horizontal="center" vertical="center" shrinkToFit="1"/>
    </xf>
    <xf numFmtId="176" fontId="15" fillId="3" borderId="0" xfId="0" applyNumberFormat="1" applyFont="1" applyFill="1" applyAlignment="1">
      <alignment horizontal="center" vertical="center" shrinkToFit="1"/>
    </xf>
    <xf numFmtId="0" fontId="15" fillId="2" borderId="0" xfId="0" applyFont="1" applyFill="1" applyAlignment="1">
      <alignment horizontal="center" vertical="center" shrinkToFit="1"/>
    </xf>
    <xf numFmtId="0" fontId="15" fillId="2" borderId="0" xfId="0" applyFont="1" applyFill="1" applyBorder="1" applyAlignment="1">
      <alignment horizontal="center" vertical="center" shrinkToFit="1"/>
    </xf>
    <xf numFmtId="177" fontId="15" fillId="2" borderId="0" xfId="0" applyNumberFormat="1" applyFont="1" applyFill="1" applyAlignment="1">
      <alignment horizontal="center" vertical="center" shrinkToFit="1"/>
    </xf>
    <xf numFmtId="0" fontId="15" fillId="0" borderId="0" xfId="0" applyFont="1" applyAlignment="1">
      <alignment horizontal="center" vertical="center" shrinkToFit="1"/>
    </xf>
    <xf numFmtId="49" fontId="15" fillId="3" borderId="0" xfId="2" applyNumberFormat="1" applyFont="1" applyFill="1" applyBorder="1" applyAlignment="1">
      <alignment horizontal="right" vertical="center" shrinkToFit="1"/>
    </xf>
    <xf numFmtId="177" fontId="15" fillId="3" borderId="0" xfId="2" applyNumberFormat="1" applyFont="1" applyFill="1" applyBorder="1" applyAlignment="1">
      <alignment horizontal="right" vertical="center" shrinkToFit="1"/>
    </xf>
    <xf numFmtId="1" fontId="15" fillId="5" borderId="0" xfId="2" applyNumberFormat="1" applyFont="1" applyFill="1" applyBorder="1" applyAlignment="1">
      <alignment horizontal="right" vertical="center" shrinkToFit="1"/>
    </xf>
    <xf numFmtId="179" fontId="15" fillId="5" borderId="0" xfId="2" applyNumberFormat="1" applyFont="1" applyFill="1" applyBorder="1" applyAlignment="1">
      <alignment horizontal="right" vertical="center" shrinkToFit="1"/>
    </xf>
    <xf numFmtId="0" fontId="16" fillId="3" borderId="0" xfId="2" applyFont="1" applyFill="1" applyBorder="1" applyAlignment="1">
      <alignment horizontal="right" vertical="center" shrinkToFit="1"/>
    </xf>
    <xf numFmtId="0" fontId="16" fillId="3" borderId="0" xfId="1" applyFont="1" applyFill="1" applyBorder="1" applyAlignment="1">
      <alignment horizontal="right" vertical="top" wrapText="1"/>
    </xf>
    <xf numFmtId="0" fontId="16" fillId="2" borderId="0" xfId="1" applyFont="1" applyFill="1" applyBorder="1" applyAlignment="1">
      <alignment horizontal="right" vertical="top" wrapText="1"/>
    </xf>
    <xf numFmtId="0" fontId="15" fillId="2" borderId="0" xfId="0" applyFont="1" applyFill="1" applyAlignment="1">
      <alignment horizontal="right" vertical="center" wrapText="1" shrinkToFit="1"/>
    </xf>
    <xf numFmtId="178" fontId="15" fillId="2" borderId="0" xfId="2" applyNumberFormat="1" applyFont="1" applyFill="1" applyBorder="1" applyAlignment="1">
      <alignment horizontal="right" vertical="center" shrinkToFit="1"/>
    </xf>
    <xf numFmtId="176" fontId="15" fillId="2" borderId="0" xfId="0" applyNumberFormat="1" applyFont="1" applyFill="1" applyAlignment="1">
      <alignment horizontal="right" vertical="center" shrinkToFit="1"/>
    </xf>
    <xf numFmtId="0" fontId="13" fillId="3" borderId="0" xfId="0" applyFont="1" applyFill="1" applyBorder="1" applyAlignment="1">
      <alignment horizontal="center" vertical="center" shrinkToFit="1"/>
    </xf>
    <xf numFmtId="0" fontId="13" fillId="3" borderId="0" xfId="0" applyFont="1" applyFill="1" applyAlignment="1">
      <alignment horizontal="center" vertical="center" shrinkToFit="1"/>
    </xf>
    <xf numFmtId="0" fontId="13" fillId="2" borderId="0" xfId="0" applyFont="1" applyFill="1" applyAlignment="1">
      <alignment horizontal="center" vertical="center" shrinkToFit="1"/>
    </xf>
    <xf numFmtId="0" fontId="13" fillId="2" borderId="0" xfId="0" applyFont="1" applyFill="1" applyAlignment="1">
      <alignment horizontal="right" vertical="center" shrinkToFit="1"/>
    </xf>
    <xf numFmtId="0" fontId="17" fillId="0" borderId="0" xfId="0" applyFont="1"/>
    <xf numFmtId="0" fontId="5" fillId="0" borderId="0" xfId="0" applyFont="1"/>
    <xf numFmtId="180" fontId="15" fillId="3" borderId="0" xfId="0" applyNumberFormat="1" applyFont="1" applyFill="1" applyBorder="1" applyAlignment="1">
      <alignment horizontal="center" vertical="center" shrinkToFit="1"/>
    </xf>
    <xf numFmtId="180" fontId="15" fillId="3" borderId="0" xfId="2" applyNumberFormat="1" applyFont="1" applyFill="1" applyBorder="1" applyAlignment="1">
      <alignment horizontal="right" vertical="center" shrinkToFit="1"/>
    </xf>
    <xf numFmtId="180" fontId="15" fillId="3" borderId="0" xfId="0" applyNumberFormat="1" applyFont="1" applyFill="1" applyBorder="1" applyAlignment="1">
      <alignment horizontal="right" vertical="center" shrinkToFit="1"/>
    </xf>
    <xf numFmtId="181" fontId="15" fillId="3" borderId="0" xfId="5" applyNumberFormat="1" applyFont="1" applyFill="1" applyBorder="1" applyAlignment="1">
      <alignment horizontal="right" vertical="center" shrinkToFit="1"/>
    </xf>
    <xf numFmtId="0" fontId="13" fillId="0" borderId="1" xfId="0" applyFont="1" applyBorder="1"/>
    <xf numFmtId="0" fontId="19" fillId="3" borderId="0" xfId="0" applyFont="1" applyFill="1" applyBorder="1" applyAlignment="1">
      <alignment horizontal="right" vertical="center" shrinkToFit="1"/>
    </xf>
    <xf numFmtId="0" fontId="19" fillId="3" borderId="0" xfId="0" applyFont="1" applyFill="1" applyAlignment="1">
      <alignment horizontal="left" vertical="center" shrinkToFit="1"/>
    </xf>
    <xf numFmtId="0" fontId="5" fillId="0" borderId="0" xfId="3" applyFont="1" applyAlignment="1">
      <alignment horizontal="left" vertical="top" wrapText="1"/>
    </xf>
    <xf numFmtId="0" fontId="5" fillId="0" borderId="0" xfId="0" applyFont="1" applyAlignment="1">
      <alignment horizontal="left" vertical="top" wrapText="1"/>
    </xf>
    <xf numFmtId="0" fontId="12" fillId="0" borderId="0" xfId="0" applyFont="1" applyAlignment="1">
      <alignment horizontal="left"/>
    </xf>
    <xf numFmtId="1" fontId="13" fillId="3" borderId="0" xfId="4" applyNumberFormat="1" applyFont="1" applyFill="1" applyBorder="1" applyAlignment="1">
      <alignment horizontal="right" vertical="center" shrinkToFit="1"/>
    </xf>
    <xf numFmtId="0" fontId="20" fillId="0" borderId="0" xfId="0" applyFont="1"/>
    <xf numFmtId="0" fontId="12" fillId="0" borderId="0" xfId="3" applyFont="1"/>
    <xf numFmtId="0" fontId="17" fillId="0" borderId="0" xfId="3" applyFont="1"/>
    <xf numFmtId="0" fontId="0" fillId="2" borderId="0" xfId="0" applyFill="1"/>
    <xf numFmtId="0" fontId="0" fillId="2" borderId="0" xfId="0" applyFill="1" applyAlignment="1">
      <alignment vertical="top"/>
    </xf>
    <xf numFmtId="177" fontId="0" fillId="2" borderId="0" xfId="0" applyNumberFormat="1" applyFill="1"/>
    <xf numFmtId="49" fontId="15" fillId="5" borderId="0" xfId="3" applyNumberFormat="1" applyFont="1" applyFill="1" applyAlignment="1">
      <alignment horizontal="center" vertical="center" shrinkToFit="1"/>
    </xf>
    <xf numFmtId="49" fontId="15" fillId="5" borderId="0" xfId="3" applyNumberFormat="1" applyFont="1" applyFill="1" applyBorder="1" applyAlignment="1">
      <alignment horizontal="right" vertical="center" shrinkToFit="1"/>
    </xf>
    <xf numFmtId="49" fontId="15" fillId="5" borderId="0" xfId="0" applyNumberFormat="1" applyFont="1" applyFill="1" applyAlignment="1">
      <alignment horizontal="right" vertical="center" shrinkToFit="1"/>
    </xf>
    <xf numFmtId="182" fontId="7" fillId="0" borderId="0" xfId="3" applyNumberFormat="1" applyFont="1"/>
    <xf numFmtId="182" fontId="5" fillId="0" borderId="0" xfId="0" applyNumberFormat="1" applyFont="1"/>
    <xf numFmtId="182" fontId="0" fillId="0" borderId="0" xfId="0" applyNumberFormat="1"/>
    <xf numFmtId="0" fontId="15" fillId="2" borderId="0" xfId="0" applyFont="1" applyFill="1" applyAlignment="1">
      <alignment horizontal="left" vertical="center" shrinkToFit="1"/>
    </xf>
    <xf numFmtId="0" fontId="15" fillId="2" borderId="0" xfId="0" applyFont="1" applyFill="1" applyAlignment="1">
      <alignment horizontal="left" vertical="center" wrapText="1" shrinkToFit="1"/>
    </xf>
    <xf numFmtId="0" fontId="13" fillId="2" borderId="0" xfId="0" applyFont="1" applyFill="1" applyAlignment="1">
      <alignment horizontal="left" vertical="center" shrinkToFit="1"/>
    </xf>
    <xf numFmtId="0" fontId="7" fillId="2" borderId="0" xfId="3" applyFont="1" applyFill="1" applyAlignment="1">
      <alignment horizontal="center" vertical="center"/>
    </xf>
    <xf numFmtId="1" fontId="7" fillId="2" borderId="0" xfId="3" applyNumberFormat="1" applyFont="1" applyFill="1" applyAlignment="1">
      <alignment horizontal="center" vertical="center"/>
    </xf>
    <xf numFmtId="0" fontId="21" fillId="3" borderId="0" xfId="0" applyFont="1" applyFill="1" applyBorder="1" applyAlignment="1">
      <alignment horizontal="right" vertical="center" shrinkToFit="1"/>
    </xf>
  </cellXfs>
  <cellStyles count="6">
    <cellStyle name="쉼표 [0]" xfId="5" builtinId="6"/>
    <cellStyle name="표준" xfId="0" builtinId="0"/>
    <cellStyle name="표준 2" xfId="1" xr:uid="{00000000-0005-0000-0000-000002000000}"/>
    <cellStyle name="표준 3" xfId="2" xr:uid="{00000000-0005-0000-0000-000003000000}"/>
    <cellStyle name="표준 3 2" xfId="4" xr:uid="{00000000-0005-0000-0000-000004000000}"/>
    <cellStyle name="표준 4" xfId="3" xr:uid="{00000000-0005-0000-0000-00000500000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60</xdr:col>
      <xdr:colOff>1466519</xdr:colOff>
      <xdr:row>0</xdr:row>
      <xdr:rowOff>-1956771</xdr:rowOff>
    </xdr:from>
    <xdr:to>
      <xdr:col>61</xdr:col>
      <xdr:colOff>91743</xdr:colOff>
      <xdr:row>0</xdr:row>
      <xdr:rowOff>-1673690</xdr:rowOff>
    </xdr:to>
    <xdr:grpSp>
      <xdr:nvGrpSpPr>
        <xdr:cNvPr id="9" name="그룹 8">
          <a:extLst>
            <a:ext uri="{FF2B5EF4-FFF2-40B4-BE49-F238E27FC236}">
              <a16:creationId xmlns:a16="http://schemas.microsoft.com/office/drawing/2014/main" id="{00000000-0008-0000-0000-000009000000}"/>
            </a:ext>
          </a:extLst>
        </xdr:cNvPr>
        <xdr:cNvGrpSpPr/>
      </xdr:nvGrpSpPr>
      <xdr:grpSpPr>
        <a:xfrm>
          <a:off x="31060694" y="-1956771"/>
          <a:ext cx="92074" cy="283081"/>
          <a:chOff x="0" y="0"/>
          <a:chExt cx="92074" cy="283081"/>
        </a:xfrm>
      </xdr:grpSpPr>
      <xdr:pic>
        <xdr:nvPicPr>
          <xdr:cNvPr id="10" name="image3.png">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40207"/>
            <a:ext cx="92074" cy="142874"/>
          </a:xfrm>
          <a:prstGeom prst="rect">
            <a:avLst/>
          </a:prstGeom>
        </xdr:spPr>
      </xdr:pic>
      <xdr:pic>
        <xdr:nvPicPr>
          <xdr:cNvPr id="11" name="image3.png">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2074" cy="142874"/>
          </a:xfrm>
          <a:prstGeom prst="rect">
            <a:avLst/>
          </a:prstGeom>
        </xdr:spPr>
      </xdr:pic>
    </xdr:grpSp>
    <xdr:clientData/>
  </xdr:twoCellAnchor>
  <xdr:twoCellAnchor editAs="oneCell">
    <xdr:from>
      <xdr:col>60</xdr:col>
      <xdr:colOff>1466519</xdr:colOff>
      <xdr:row>0</xdr:row>
      <xdr:rowOff>-2923839</xdr:rowOff>
    </xdr:from>
    <xdr:to>
      <xdr:col>61</xdr:col>
      <xdr:colOff>91743</xdr:colOff>
      <xdr:row>0</xdr:row>
      <xdr:rowOff>-1799510</xdr:rowOff>
    </xdr:to>
    <xdr:grpSp>
      <xdr:nvGrpSpPr>
        <xdr:cNvPr id="12" name="그룹 11">
          <a:extLst>
            <a:ext uri="{FF2B5EF4-FFF2-40B4-BE49-F238E27FC236}">
              <a16:creationId xmlns:a16="http://schemas.microsoft.com/office/drawing/2014/main" id="{00000000-0008-0000-0000-00000C000000}"/>
            </a:ext>
          </a:extLst>
        </xdr:cNvPr>
        <xdr:cNvGrpSpPr/>
      </xdr:nvGrpSpPr>
      <xdr:grpSpPr>
        <a:xfrm>
          <a:off x="31060694" y="-2923839"/>
          <a:ext cx="92074" cy="1124329"/>
          <a:chOff x="0" y="0"/>
          <a:chExt cx="92074" cy="1124329"/>
        </a:xfrm>
      </xdr:grpSpPr>
      <xdr:pic>
        <xdr:nvPicPr>
          <xdr:cNvPr id="13" name="image3.png">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40207"/>
            <a:ext cx="92074" cy="142874"/>
          </a:xfrm>
          <a:prstGeom prst="rect">
            <a:avLst/>
          </a:prstGeom>
        </xdr:spPr>
      </xdr:pic>
      <xdr:pic>
        <xdr:nvPicPr>
          <xdr:cNvPr id="14" name="image3.png">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2074" cy="142874"/>
          </a:xfrm>
          <a:prstGeom prst="rect">
            <a:avLst/>
          </a:prstGeom>
        </xdr:spPr>
      </xdr:pic>
      <xdr:pic>
        <xdr:nvPicPr>
          <xdr:cNvPr id="15" name="image3.png">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981455"/>
            <a:ext cx="92074" cy="142874"/>
          </a:xfrm>
          <a:prstGeom prst="rect">
            <a:avLst/>
          </a:prstGeom>
        </xdr:spPr>
      </xdr:pic>
      <xdr:pic>
        <xdr:nvPicPr>
          <xdr:cNvPr id="16" name="image3.png">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841247"/>
            <a:ext cx="92074" cy="142874"/>
          </a:xfrm>
          <a:prstGeom prst="rect">
            <a:avLst/>
          </a:prstGeom>
        </xdr:spPr>
      </xdr:pic>
      <xdr:pic>
        <xdr:nvPicPr>
          <xdr:cNvPr id="17" name="image3.png">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560831"/>
            <a:ext cx="92074" cy="142874"/>
          </a:xfrm>
          <a:prstGeom prst="rect">
            <a:avLst/>
          </a:prstGeom>
        </xdr:spPr>
      </xdr:pic>
      <xdr:pic>
        <xdr:nvPicPr>
          <xdr:cNvPr id="18" name="image3.png">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01040"/>
            <a:ext cx="92074" cy="142874"/>
          </a:xfrm>
          <a:prstGeom prst="rect">
            <a:avLst/>
          </a:prstGeom>
        </xdr:spPr>
      </xdr:pic>
      <xdr:pic>
        <xdr:nvPicPr>
          <xdr:cNvPr id="19" name="image3.png">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420623"/>
            <a:ext cx="92074" cy="142874"/>
          </a:xfrm>
          <a:prstGeom prst="rect">
            <a:avLst/>
          </a:prstGeom>
        </xdr:spPr>
      </xdr:pic>
      <xdr:pic>
        <xdr:nvPicPr>
          <xdr:cNvPr id="20" name="image3.png">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80415"/>
            <a:ext cx="92074" cy="142874"/>
          </a:xfrm>
          <a:prstGeom prst="rect">
            <a:avLst/>
          </a:prstGeom>
        </xdr:spPr>
      </xdr:pic>
    </xdr:grpSp>
    <xdr:clientData/>
  </xdr:twoCellAnchor>
  <xdr:twoCellAnchor editAs="oneCell">
    <xdr:from>
      <xdr:col>60</xdr:col>
      <xdr:colOff>171119</xdr:colOff>
      <xdr:row>0</xdr:row>
      <xdr:rowOff>-4298083</xdr:rowOff>
    </xdr:from>
    <xdr:to>
      <xdr:col>60</xdr:col>
      <xdr:colOff>342187</xdr:colOff>
      <xdr:row>0</xdr:row>
      <xdr:rowOff>-3461857</xdr:rowOff>
    </xdr:to>
    <xdr:grpSp>
      <xdr:nvGrpSpPr>
        <xdr:cNvPr id="21" name="그룹 20">
          <a:extLst>
            <a:ext uri="{FF2B5EF4-FFF2-40B4-BE49-F238E27FC236}">
              <a16:creationId xmlns:a16="http://schemas.microsoft.com/office/drawing/2014/main" id="{00000000-0008-0000-0000-000015000000}"/>
            </a:ext>
          </a:extLst>
        </xdr:cNvPr>
        <xdr:cNvGrpSpPr/>
      </xdr:nvGrpSpPr>
      <xdr:grpSpPr>
        <a:xfrm>
          <a:off x="30584444" y="-4298083"/>
          <a:ext cx="171068" cy="836226"/>
          <a:chOff x="0" y="0"/>
          <a:chExt cx="171068" cy="836226"/>
        </a:xfrm>
      </xdr:grpSpPr>
      <xdr:pic>
        <xdr:nvPicPr>
          <xdr:cNvPr id="22" name="image1.png">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132520"/>
            <a:ext cx="92074" cy="142874"/>
          </a:xfrm>
          <a:prstGeom prst="rect">
            <a:avLst/>
          </a:prstGeom>
        </xdr:spPr>
      </xdr:pic>
      <xdr:pic>
        <xdr:nvPicPr>
          <xdr:cNvPr id="23" name="image2.png">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2759" y="0"/>
            <a:ext cx="138309" cy="135187"/>
          </a:xfrm>
          <a:prstGeom prst="rect">
            <a:avLst/>
          </a:prstGeom>
        </xdr:spPr>
      </xdr:pic>
      <xdr:pic>
        <xdr:nvPicPr>
          <xdr:cNvPr id="24" name="image1.png">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272728"/>
            <a:ext cx="92074" cy="142874"/>
          </a:xfrm>
          <a:prstGeom prst="rect">
            <a:avLst/>
          </a:prstGeom>
        </xdr:spPr>
      </xdr:pic>
      <xdr:pic>
        <xdr:nvPicPr>
          <xdr:cNvPr id="25" name="image1.png">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412936"/>
            <a:ext cx="92074" cy="142874"/>
          </a:xfrm>
          <a:prstGeom prst="rect">
            <a:avLst/>
          </a:prstGeom>
        </xdr:spPr>
      </xdr:pic>
      <xdr:pic>
        <xdr:nvPicPr>
          <xdr:cNvPr id="26" name="image1.png">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553144"/>
            <a:ext cx="92074" cy="142874"/>
          </a:xfrm>
          <a:prstGeom prst="rect">
            <a:avLst/>
          </a:prstGeom>
        </xdr:spPr>
      </xdr:pic>
      <xdr:pic>
        <xdr:nvPicPr>
          <xdr:cNvPr id="27" name="image1.png">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693352"/>
            <a:ext cx="92074" cy="142874"/>
          </a:xfrm>
          <a:prstGeom prst="rect">
            <a:avLst/>
          </a:prstGeom>
        </xdr:spPr>
      </xdr:pic>
    </xdr:grpSp>
    <xdr:clientData/>
  </xdr:twoCellAnchor>
  <xdr:twoCellAnchor editAs="oneCell">
    <xdr:from>
      <xdr:col>60</xdr:col>
      <xdr:colOff>171119</xdr:colOff>
      <xdr:row>0</xdr:row>
      <xdr:rowOff>-1659815</xdr:rowOff>
    </xdr:from>
    <xdr:to>
      <xdr:col>60</xdr:col>
      <xdr:colOff>263193</xdr:colOff>
      <xdr:row>0</xdr:row>
      <xdr:rowOff>-535486</xdr:rowOff>
    </xdr:to>
    <xdr:grpSp>
      <xdr:nvGrpSpPr>
        <xdr:cNvPr id="28" name="그룹 27">
          <a:extLst>
            <a:ext uri="{FF2B5EF4-FFF2-40B4-BE49-F238E27FC236}">
              <a16:creationId xmlns:a16="http://schemas.microsoft.com/office/drawing/2014/main" id="{00000000-0008-0000-0000-00001C000000}"/>
            </a:ext>
          </a:extLst>
        </xdr:cNvPr>
        <xdr:cNvGrpSpPr/>
      </xdr:nvGrpSpPr>
      <xdr:grpSpPr>
        <a:xfrm>
          <a:off x="30584444" y="-1659815"/>
          <a:ext cx="92074" cy="1124329"/>
          <a:chOff x="0" y="0"/>
          <a:chExt cx="92074" cy="1124329"/>
        </a:xfrm>
      </xdr:grpSpPr>
      <xdr:pic>
        <xdr:nvPicPr>
          <xdr:cNvPr id="29" name="image3.png">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40207"/>
            <a:ext cx="92074" cy="142874"/>
          </a:xfrm>
          <a:prstGeom prst="rect">
            <a:avLst/>
          </a:prstGeom>
        </xdr:spPr>
      </xdr:pic>
      <xdr:pic>
        <xdr:nvPicPr>
          <xdr:cNvPr id="30" name="image3.png">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2074" cy="142874"/>
          </a:xfrm>
          <a:prstGeom prst="rect">
            <a:avLst/>
          </a:prstGeom>
        </xdr:spPr>
      </xdr:pic>
      <xdr:pic>
        <xdr:nvPicPr>
          <xdr:cNvPr id="31" name="image3.png">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981455"/>
            <a:ext cx="92074" cy="142874"/>
          </a:xfrm>
          <a:prstGeom prst="rect">
            <a:avLst/>
          </a:prstGeom>
        </xdr:spPr>
      </xdr:pic>
      <xdr:pic>
        <xdr:nvPicPr>
          <xdr:cNvPr id="32" name="image3.png">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841247"/>
            <a:ext cx="92074" cy="142874"/>
          </a:xfrm>
          <a:prstGeom prst="rect">
            <a:avLst/>
          </a:prstGeom>
        </xdr:spPr>
      </xdr:pic>
      <xdr:pic>
        <xdr:nvPicPr>
          <xdr:cNvPr id="33" name="image3.png">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560831"/>
            <a:ext cx="92074" cy="142874"/>
          </a:xfrm>
          <a:prstGeom prst="rect">
            <a:avLst/>
          </a:prstGeom>
        </xdr:spPr>
      </xdr:pic>
      <xdr:pic>
        <xdr:nvPicPr>
          <xdr:cNvPr id="34" name="image3.png">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01040"/>
            <a:ext cx="92074" cy="142874"/>
          </a:xfrm>
          <a:prstGeom prst="rect">
            <a:avLst/>
          </a:prstGeom>
        </xdr:spPr>
      </xdr:pic>
      <xdr:pic>
        <xdr:nvPicPr>
          <xdr:cNvPr id="35" name="image3.png">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420623"/>
            <a:ext cx="92074" cy="142874"/>
          </a:xfrm>
          <a:prstGeom prst="rect">
            <a:avLst/>
          </a:prstGeom>
        </xdr:spPr>
      </xdr:pic>
      <xdr:pic>
        <xdr:nvPicPr>
          <xdr:cNvPr id="36" name="image3.png">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80415"/>
            <a:ext cx="92074" cy="142874"/>
          </a:xfrm>
          <a:prstGeom prst="rect">
            <a:avLst/>
          </a:prstGeom>
        </xdr:spPr>
      </xdr:pic>
    </xdr:grpSp>
    <xdr:clientData/>
  </xdr:twoCellAnchor>
  <xdr:twoCellAnchor editAs="oneCell">
    <xdr:from>
      <xdr:col>60</xdr:col>
      <xdr:colOff>171119</xdr:colOff>
      <xdr:row>0</xdr:row>
      <xdr:rowOff>-1691595</xdr:rowOff>
    </xdr:from>
    <xdr:to>
      <xdr:col>60</xdr:col>
      <xdr:colOff>342187</xdr:colOff>
      <xdr:row>0</xdr:row>
      <xdr:rowOff>-1135785</xdr:rowOff>
    </xdr:to>
    <xdr:grpSp>
      <xdr:nvGrpSpPr>
        <xdr:cNvPr id="40" name="그룹 39">
          <a:extLst>
            <a:ext uri="{FF2B5EF4-FFF2-40B4-BE49-F238E27FC236}">
              <a16:creationId xmlns:a16="http://schemas.microsoft.com/office/drawing/2014/main" id="{00000000-0008-0000-0000-000028000000}"/>
            </a:ext>
          </a:extLst>
        </xdr:cNvPr>
        <xdr:cNvGrpSpPr/>
      </xdr:nvGrpSpPr>
      <xdr:grpSpPr>
        <a:xfrm>
          <a:off x="30584444" y="-1691595"/>
          <a:ext cx="171068" cy="555810"/>
          <a:chOff x="0" y="0"/>
          <a:chExt cx="171068" cy="555810"/>
        </a:xfrm>
      </xdr:grpSpPr>
      <xdr:pic>
        <xdr:nvPicPr>
          <xdr:cNvPr id="41" name="image2.png">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2759" y="0"/>
            <a:ext cx="138309" cy="135187"/>
          </a:xfrm>
          <a:prstGeom prst="rect">
            <a:avLst/>
          </a:prstGeom>
        </xdr:spPr>
      </xdr:pic>
      <xdr:pic>
        <xdr:nvPicPr>
          <xdr:cNvPr id="42" name="image4.png">
            <a:extLst>
              <a:ext uri="{FF2B5EF4-FFF2-40B4-BE49-F238E27FC236}">
                <a16:creationId xmlns:a16="http://schemas.microsoft.com/office/drawing/2014/main" id="{00000000-0008-0000-0000-00002A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132520"/>
            <a:ext cx="92074" cy="142874"/>
          </a:xfrm>
          <a:prstGeom prst="rect">
            <a:avLst/>
          </a:prstGeom>
        </xdr:spPr>
      </xdr:pic>
      <xdr:pic>
        <xdr:nvPicPr>
          <xdr:cNvPr id="43" name="image4.png">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272728"/>
            <a:ext cx="92074" cy="142874"/>
          </a:xfrm>
          <a:prstGeom prst="rect">
            <a:avLst/>
          </a:prstGeom>
        </xdr:spPr>
      </xdr:pic>
      <xdr:pic>
        <xdr:nvPicPr>
          <xdr:cNvPr id="44" name="image4.png">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412936"/>
            <a:ext cx="92074" cy="142874"/>
          </a:xfrm>
          <a:prstGeom prst="rect">
            <a:avLst/>
          </a:prstGeom>
        </xdr:spPr>
      </xdr:pic>
    </xdr:grpSp>
    <xdr:clientData/>
  </xdr:twoCellAnchor>
  <xdr:twoCellAnchor editAs="oneCell">
    <xdr:from>
      <xdr:col>60</xdr:col>
      <xdr:colOff>171119</xdr:colOff>
      <xdr:row>0</xdr:row>
      <xdr:rowOff>-4609046</xdr:rowOff>
    </xdr:from>
    <xdr:to>
      <xdr:col>60</xdr:col>
      <xdr:colOff>342187</xdr:colOff>
      <xdr:row>0</xdr:row>
      <xdr:rowOff>-3772820</xdr:rowOff>
    </xdr:to>
    <xdr:grpSp>
      <xdr:nvGrpSpPr>
        <xdr:cNvPr id="45" name="그룹 44">
          <a:extLst>
            <a:ext uri="{FF2B5EF4-FFF2-40B4-BE49-F238E27FC236}">
              <a16:creationId xmlns:a16="http://schemas.microsoft.com/office/drawing/2014/main" id="{00000000-0008-0000-0000-00002D000000}"/>
            </a:ext>
          </a:extLst>
        </xdr:cNvPr>
        <xdr:cNvGrpSpPr/>
      </xdr:nvGrpSpPr>
      <xdr:grpSpPr>
        <a:xfrm>
          <a:off x="30584444" y="-4609046"/>
          <a:ext cx="171068" cy="836226"/>
          <a:chOff x="0" y="0"/>
          <a:chExt cx="171068" cy="836226"/>
        </a:xfrm>
      </xdr:grpSpPr>
      <xdr:pic>
        <xdr:nvPicPr>
          <xdr:cNvPr id="46" name="image1.png">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132520"/>
            <a:ext cx="92074" cy="142874"/>
          </a:xfrm>
          <a:prstGeom prst="rect">
            <a:avLst/>
          </a:prstGeom>
        </xdr:spPr>
      </xdr:pic>
      <xdr:pic>
        <xdr:nvPicPr>
          <xdr:cNvPr id="47" name="image2.png">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2759" y="0"/>
            <a:ext cx="138309" cy="135187"/>
          </a:xfrm>
          <a:prstGeom prst="rect">
            <a:avLst/>
          </a:prstGeom>
        </xdr:spPr>
      </xdr:pic>
      <xdr:pic>
        <xdr:nvPicPr>
          <xdr:cNvPr id="48" name="image1.png">
            <a:extLst>
              <a:ext uri="{FF2B5EF4-FFF2-40B4-BE49-F238E27FC236}">
                <a16:creationId xmlns:a16="http://schemas.microsoft.com/office/drawing/2014/main" id="{00000000-0008-0000-0000-000030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272728"/>
            <a:ext cx="92074" cy="142874"/>
          </a:xfrm>
          <a:prstGeom prst="rect">
            <a:avLst/>
          </a:prstGeom>
        </xdr:spPr>
      </xdr:pic>
      <xdr:pic>
        <xdr:nvPicPr>
          <xdr:cNvPr id="49" name="image1.png">
            <a:extLst>
              <a:ext uri="{FF2B5EF4-FFF2-40B4-BE49-F238E27FC236}">
                <a16:creationId xmlns:a16="http://schemas.microsoft.com/office/drawing/2014/main" id="{00000000-0008-0000-0000-000031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412936"/>
            <a:ext cx="92074" cy="142874"/>
          </a:xfrm>
          <a:prstGeom prst="rect">
            <a:avLst/>
          </a:prstGeom>
        </xdr:spPr>
      </xdr:pic>
      <xdr:pic>
        <xdr:nvPicPr>
          <xdr:cNvPr id="50" name="image1.png">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553144"/>
            <a:ext cx="92074" cy="142874"/>
          </a:xfrm>
          <a:prstGeom prst="rect">
            <a:avLst/>
          </a:prstGeom>
        </xdr:spPr>
      </xdr:pic>
      <xdr:pic>
        <xdr:nvPicPr>
          <xdr:cNvPr id="51" name="image1.png">
            <a:extLst>
              <a:ext uri="{FF2B5EF4-FFF2-40B4-BE49-F238E27FC236}">
                <a16:creationId xmlns:a16="http://schemas.microsoft.com/office/drawing/2014/main" id="{00000000-0008-0000-0000-00003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693352"/>
            <a:ext cx="92074" cy="142874"/>
          </a:xfrm>
          <a:prstGeom prst="rect">
            <a:avLst/>
          </a:prstGeom>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Z24"/>
  <sheetViews>
    <sheetView tabSelected="1" zoomScale="85" zoomScaleNormal="85" workbookViewId="0">
      <pane xSplit="9" ySplit="2" topLeftCell="AN3" activePane="bottomRight" state="frozen"/>
      <selection pane="topRight" activeCell="J1" sqref="J1"/>
      <selection pane="bottomLeft" activeCell="A3" sqref="A3"/>
      <selection pane="bottomRight" activeCell="I24" sqref="I24"/>
    </sheetView>
  </sheetViews>
  <sheetFormatPr defaultRowHeight="15"/>
  <cols>
    <col min="1" max="2" width="10.5703125" bestFit="1" customWidth="1"/>
    <col min="3" max="3" width="21.28515625" customWidth="1"/>
    <col min="4" max="4" width="17.85546875" customWidth="1"/>
    <col min="5" max="5" width="10.5703125" style="24" bestFit="1" customWidth="1"/>
    <col min="6" max="6" width="8" bestFit="1" customWidth="1"/>
    <col min="7" max="9" width="8.42578125" bestFit="1" customWidth="1"/>
    <col min="10" max="11" width="18" customWidth="1"/>
    <col min="12" max="12" width="7.5703125" customWidth="1"/>
    <col min="13" max="14" width="18" customWidth="1"/>
    <col min="15" max="15" width="7.5703125" customWidth="1"/>
    <col min="16" max="17" width="13.7109375" customWidth="1"/>
    <col min="18" max="23" width="8.5703125" customWidth="1"/>
    <col min="24" max="24" width="8.42578125" bestFit="1" customWidth="1"/>
    <col min="25" max="25" width="6.28515625" bestFit="1" customWidth="1"/>
    <col min="26" max="26" width="10.5703125" style="97" bestFit="1" customWidth="1"/>
    <col min="27" max="28" width="8.42578125" bestFit="1" customWidth="1"/>
    <col min="29" max="33" width="10.5703125" bestFit="1" customWidth="1"/>
    <col min="34" max="34" width="11.140625" customWidth="1"/>
    <col min="35" max="36" width="12.85546875" customWidth="1"/>
    <col min="37" max="37" width="4.5703125" bestFit="1" customWidth="1"/>
    <col min="38" max="39" width="12" bestFit="1" customWidth="1"/>
    <col min="40" max="40" width="14.42578125" bestFit="1" customWidth="1"/>
    <col min="41" max="41" width="10.5703125" bestFit="1" customWidth="1"/>
    <col min="42" max="42" width="12" bestFit="1" customWidth="1"/>
    <col min="43" max="45" width="14.42578125" bestFit="1" customWidth="1"/>
    <col min="46" max="46" width="18.28515625" bestFit="1" customWidth="1"/>
    <col min="47" max="47" width="16.85546875" bestFit="1" customWidth="1"/>
    <col min="48" max="48" width="19.28515625" bestFit="1" customWidth="1"/>
    <col min="49" max="49" width="14.42578125" bestFit="1" customWidth="1"/>
    <col min="50" max="51" width="19.28515625" bestFit="1" customWidth="1"/>
    <col min="52" max="52" width="14.42578125" bestFit="1" customWidth="1"/>
  </cols>
  <sheetData>
    <row r="1" spans="1:52" ht="18.75">
      <c r="A1" s="13" t="s">
        <v>122</v>
      </c>
      <c r="B1" s="13" t="s">
        <v>123</v>
      </c>
      <c r="C1" s="13" t="s">
        <v>124</v>
      </c>
      <c r="D1" s="13" t="s">
        <v>125</v>
      </c>
      <c r="E1" s="23" t="s">
        <v>126</v>
      </c>
      <c r="F1" s="13" t="s">
        <v>127</v>
      </c>
      <c r="G1" s="13" t="s">
        <v>128</v>
      </c>
      <c r="H1" s="13" t="s">
        <v>129</v>
      </c>
      <c r="I1" s="13" t="s">
        <v>130</v>
      </c>
      <c r="J1" s="13" t="s">
        <v>131</v>
      </c>
      <c r="K1" s="13" t="s">
        <v>132</v>
      </c>
      <c r="L1" s="13" t="s">
        <v>133</v>
      </c>
      <c r="M1" s="13" t="s">
        <v>134</v>
      </c>
      <c r="N1" s="13" t="s">
        <v>135</v>
      </c>
      <c r="O1" s="13" t="s">
        <v>136</v>
      </c>
      <c r="P1" s="13" t="s">
        <v>137</v>
      </c>
      <c r="Q1" s="13" t="s">
        <v>138</v>
      </c>
      <c r="R1" s="13" t="s">
        <v>139</v>
      </c>
      <c r="S1" s="13" t="s">
        <v>140</v>
      </c>
      <c r="T1" s="13" t="s">
        <v>141</v>
      </c>
      <c r="U1" s="13" t="s">
        <v>142</v>
      </c>
      <c r="V1" s="13" t="s">
        <v>143</v>
      </c>
      <c r="W1" s="13" t="s">
        <v>144</v>
      </c>
      <c r="X1" s="13" t="s">
        <v>145</v>
      </c>
      <c r="Y1" s="13" t="s">
        <v>146</v>
      </c>
      <c r="Z1" s="95" t="s">
        <v>147</v>
      </c>
      <c r="AA1" s="13" t="s">
        <v>148</v>
      </c>
      <c r="AB1" s="13" t="s">
        <v>149</v>
      </c>
      <c r="AC1" s="13" t="s">
        <v>150</v>
      </c>
      <c r="AD1" s="13" t="s">
        <v>151</v>
      </c>
      <c r="AE1" s="13" t="s">
        <v>152</v>
      </c>
      <c r="AF1" s="13" t="s">
        <v>153</v>
      </c>
      <c r="AG1" s="13" t="s">
        <v>154</v>
      </c>
      <c r="AH1" s="13" t="s">
        <v>155</v>
      </c>
      <c r="AI1" s="13" t="s">
        <v>156</v>
      </c>
      <c r="AJ1" s="13" t="s">
        <v>157</v>
      </c>
      <c r="AK1" s="13" t="s">
        <v>26</v>
      </c>
      <c r="AL1" s="13" t="s">
        <v>158</v>
      </c>
      <c r="AM1" s="13" t="s">
        <v>159</v>
      </c>
      <c r="AN1" s="13" t="s">
        <v>160</v>
      </c>
      <c r="AO1" s="13" t="s">
        <v>161</v>
      </c>
      <c r="AP1" s="13" t="s">
        <v>162</v>
      </c>
      <c r="AQ1" s="13" t="s">
        <v>163</v>
      </c>
      <c r="AR1" s="13" t="s">
        <v>164</v>
      </c>
      <c r="AS1" s="13" t="s">
        <v>165</v>
      </c>
      <c r="AT1" s="14" t="s">
        <v>166</v>
      </c>
      <c r="AU1" s="15" t="s">
        <v>167</v>
      </c>
      <c r="AV1" s="15" t="s">
        <v>168</v>
      </c>
      <c r="AW1" s="15" t="s">
        <v>169</v>
      </c>
      <c r="AX1" s="15" t="s">
        <v>170</v>
      </c>
      <c r="AY1" s="15" t="s">
        <v>171</v>
      </c>
      <c r="AZ1" s="13" t="s">
        <v>172</v>
      </c>
    </row>
    <row r="2" spans="1:52">
      <c r="A2" t="str">
        <f>Worksheet2!A2</f>
        <v>190214S01</v>
      </c>
      <c r="B2" t="str">
        <f>Worksheet2!B2</f>
        <v>사무실</v>
      </c>
      <c r="C2" t="str">
        <f>CONCATENATE(Worksheet2!C2,"",Worksheet2!D2,"",Worksheet2!E2,"",Worksheet2!F2,"",Worksheet2!G2,"",Worksheet2!H2,"",Worksheet2!I2,"")</f>
        <v>平⽥湊ビル＃４F(히라다미나토)</v>
      </c>
      <c r="D2" t="str">
        <f>Worksheet2!K2</f>
        <v>東京都中央区湊３-4-5</v>
      </c>
      <c r="E2" s="24" t="str">
        <f>Worksheet2!L2</f>
        <v>4F</v>
      </c>
      <c r="F2">
        <f>Worksheet2!M2</f>
        <v>183600</v>
      </c>
      <c r="G2">
        <f>Worksheet2!N2</f>
        <v>0</v>
      </c>
      <c r="H2">
        <f>Worksheet2!O2</f>
        <v>4</v>
      </c>
      <c r="I2">
        <f>Worksheet2!P2</f>
        <v>0</v>
      </c>
      <c r="J2" t="str">
        <f>CONCATENATE(Worksheet2!Q2,"",Worksheet2!R2,"",Worksheet2!S2,"",Worksheet2!T2,"")</f>
        <v>토쿄메트로 유락쵸센(有楽町線)</v>
      </c>
      <c r="K2" t="str">
        <f>CONCATENATE(Worksheet2!U2,"",Worksheet2!V2,"",Worksheet2!W2,"",Worksheet2!X2,"")</f>
        <v>신토미쵸(新富町)</v>
      </c>
      <c r="L2" s="12" t="str">
        <f>Worksheet2!Y2</f>
        <v>3</v>
      </c>
      <c r="M2" t="str">
        <f>CONCATENATE(Worksheet2!Z2,"",Worksheet2!AA2,"",Worksheet2!AB2,"",Worksheet2!AC2,"")</f>
        <v>토쿄메트로 히비야센(日比谷線)</v>
      </c>
      <c r="N2" t="str">
        <f>CONCATENATE(Worksheet2!AD2,"",Worksheet2!AE2,"",Worksheet2!AF2,"",Worksheet2!AG2,"")</f>
        <v>츠키지(築地)</v>
      </c>
      <c r="O2" t="str">
        <f>Worksheet2!AH2</f>
        <v>5</v>
      </c>
      <c r="P2" s="1" t="s">
        <v>32</v>
      </c>
      <c r="Q2" t="str">
        <f>CONCATENATE(Worksheet2!AJ2,"",Worksheet2!AK2,"",Worksheet2!AL2,"",Worksheet2!AM2,"")</f>
        <v>추오구（中央区）</v>
      </c>
      <c r="R2" s="1" t="s">
        <v>33</v>
      </c>
      <c r="S2">
        <f>Worksheet2!AO2</f>
        <v>50</v>
      </c>
      <c r="T2" s="1" t="s">
        <v>34</v>
      </c>
      <c r="U2">
        <f>Worksheet2!AQ2</f>
        <v>50</v>
      </c>
      <c r="V2" s="1" t="s">
        <v>35</v>
      </c>
      <c r="W2">
        <f>Worksheet2!AS2</f>
        <v>50</v>
      </c>
      <c r="X2">
        <f>Worksheet2!AT2</f>
        <v>0</v>
      </c>
      <c r="Y2" s="16" t="str">
        <f>Worksheet2!AU2</f>
        <v>75.17</v>
      </c>
      <c r="Z2" s="96" t="str">
        <f>CONCATENATE(Worksheet2!AV2,"",Worksheet2!AW2,"",)</f>
        <v>RC조</v>
      </c>
      <c r="AA2">
        <f>Worksheet2!AX2</f>
        <v>4</v>
      </c>
      <c r="AB2">
        <f>Worksheet2!AY2</f>
        <v>5</v>
      </c>
      <c r="AC2">
        <f>Worksheet2!AZ2</f>
        <v>1990</v>
      </c>
      <c r="AD2" t="str">
        <f>Worksheet2!BA2</f>
        <v>즉시</v>
      </c>
      <c r="AE2" t="str">
        <f>CONCATENATE(Worksheet2!BB2,"",Worksheet2!BC2,"",Worksheet2!BD2,"",Worksheet2!BE2,"",Worksheet2!BF2,"",Worksheet2!BG2,"",Worksheet2!BH2,"",Worksheet2!BI2,"",Worksheet2!BJ2,"",Worksheet2!BK2,"",Worksheet2!BL2,"",Worksheet2!BM2,"",Worksheet2!BN2,"",Worksheet2!BO2,"",)</f>
        <v>에어컨,2층이상,엘리베이터,</v>
      </c>
      <c r="AG2" t="str">
        <f>Worksheet2!BQ2</f>
        <v>1) 이미지는 실제와 차이가 있을 수 있습니다.
2) 초기비용은 예상초기 비용으로 실제와 차이가 있을 수 있습니다.
3) 관리비에 광열비 (전기, 수도, 가스)는 포함되지 않습니다.
4) 구글맵에서 매물의 주변환경을 꼭 확인하시기 바랍니다.
5) 동향, 전용 화장실 있습니다.</v>
      </c>
      <c r="AH2" t="str">
        <f>Worksheet2!BR2</f>
        <v>シーエルジャパン</v>
      </c>
      <c r="AI2" t="str">
        <f>Worksheet2!BS2</f>
        <v>03-3555-8055</v>
      </c>
      <c r="AJ2" t="str">
        <f>Worksheet2!BT2</f>
        <v>03-3555-8019</v>
      </c>
      <c r="AK2">
        <f>Worksheet2!BU2</f>
        <v>0</v>
      </c>
      <c r="AL2" t="str">
        <f>Worksheet2!BV2</f>
        <v>GTN</v>
      </c>
      <c r="AN2">
        <f>Worksheet2!BX2</f>
        <v>0</v>
      </c>
      <c r="AO2" s="1" t="s">
        <v>31</v>
      </c>
      <c r="AP2">
        <f>Worksheet2!BY2</f>
        <v>183600</v>
      </c>
      <c r="AQ2">
        <f>Worksheet2!BZ2</f>
        <v>0</v>
      </c>
      <c r="AR2">
        <f>Worksheet2!CA2</f>
        <v>734400</v>
      </c>
      <c r="AS2">
        <f>Worksheet2!CB2</f>
        <v>0</v>
      </c>
      <c r="AT2">
        <f>Worksheet2!CC2</f>
        <v>183600</v>
      </c>
      <c r="AU2">
        <f>Worksheet2!CD2</f>
        <v>0</v>
      </c>
      <c r="AV2">
        <f>Worksheet2!CE2</f>
        <v>0</v>
      </c>
      <c r="AW2">
        <f>Worksheet2!CF2</f>
        <v>0</v>
      </c>
      <c r="AX2">
        <f>Worksheet2!CG2</f>
        <v>0</v>
      </c>
      <c r="AY2">
        <f>Worksheet2!CH2</f>
        <v>198288</v>
      </c>
      <c r="AZ2">
        <f>Worksheet2!CI2</f>
        <v>1299888</v>
      </c>
    </row>
    <row r="3" spans="1:52">
      <c r="A3" t="str">
        <f>Worksheet2!A3</f>
        <v>190214S02</v>
      </c>
      <c r="B3" t="str">
        <f>Worksheet2!B3</f>
        <v>사무실</v>
      </c>
      <c r="C3" t="str">
        <f>CONCATENATE(Worksheet2!C3,"",Worksheet2!D3,"",Worksheet2!E3,"",Worksheet2!F3,"",Worksheet2!G3,"",Worksheet2!H3,"",Worksheet2!I3,"")</f>
        <v>プランドール南麻布＃4F(프란도루 미나미아자부)</v>
      </c>
      <c r="D3" t="str">
        <f>Worksheet2!K3</f>
        <v>東京都港区南⿇布4-13-8</v>
      </c>
      <c r="E3" s="24" t="str">
        <f>Worksheet2!L3</f>
        <v>4F</v>
      </c>
      <c r="F3">
        <f>Worksheet2!M3</f>
        <v>190000</v>
      </c>
      <c r="G3">
        <f>Worksheet2!N3</f>
        <v>0</v>
      </c>
      <c r="H3">
        <f>Worksheet2!O3</f>
        <v>1</v>
      </c>
      <c r="I3">
        <f>Worksheet2!P3</f>
        <v>0</v>
      </c>
      <c r="J3" t="str">
        <f>CONCATENATE(Worksheet2!Q3,"",Worksheet2!R3,"",Worksheet2!S3,"",Worksheet2!T3,"")</f>
        <v>토쿄메트로 히비야센(日比谷線)</v>
      </c>
      <c r="K3" t="str">
        <f>CONCATENATE(Worksheet2!U3,"",Worksheet2!V3,"",Worksheet2!W3,"",Worksheet2!X3,"")</f>
        <v>히로오(広尾)</v>
      </c>
      <c r="L3" s="12" t="str">
        <f>Worksheet2!Y3</f>
        <v>9</v>
      </c>
      <c r="M3" t="str">
        <f>CONCATENATE(Worksheet2!Z3,"",Worksheet2!AA3,"",Worksheet2!AB3,"",Worksheet2!AC3,"")</f>
        <v/>
      </c>
      <c r="N3" t="str">
        <f>CONCATENATE(Worksheet2!AD3,"",Worksheet2!AE3,"",Worksheet2!AF3,"",Worksheet2!AG3,"")</f>
        <v/>
      </c>
      <c r="P3" s="1" t="s">
        <v>32</v>
      </c>
      <c r="Q3" t="str">
        <f>CONCATENATE(Worksheet2!AJ3,"",Worksheet2!AK3,"",Worksheet2!AL3,"",Worksheet2!AM3,"")</f>
        <v>미나토구（港区）</v>
      </c>
      <c r="R3" s="1" t="s">
        <v>33</v>
      </c>
      <c r="S3">
        <f>Worksheet2!AO3</f>
        <v>50</v>
      </c>
      <c r="T3" s="1" t="s">
        <v>34</v>
      </c>
      <c r="U3">
        <f>Worksheet2!AQ3</f>
        <v>50</v>
      </c>
      <c r="V3" s="1" t="s">
        <v>35</v>
      </c>
      <c r="W3">
        <f>Worksheet2!AS3</f>
        <v>50</v>
      </c>
      <c r="X3">
        <f>Worksheet2!AT3</f>
        <v>0</v>
      </c>
      <c r="Y3" s="16" t="str">
        <f>Worksheet2!AU3</f>
        <v>42.14</v>
      </c>
      <c r="Z3" s="96" t="str">
        <f>CONCATENATE(Worksheet2!AV3,"",Worksheet2!AW3,"",)</f>
        <v>RC조</v>
      </c>
      <c r="AA3">
        <f>Worksheet2!AX3</f>
        <v>7</v>
      </c>
      <c r="AB3">
        <f>Worksheet2!AY3</f>
        <v>7</v>
      </c>
      <c r="AC3">
        <f>Worksheet2!AZ3</f>
        <v>1987</v>
      </c>
      <c r="AD3" t="str">
        <f>Worksheet2!BA3</f>
        <v>즉시</v>
      </c>
      <c r="AE3" t="str">
        <f>CONCATENATE(Worksheet2!BB3,"",Worksheet2!BC3,"",Worksheet2!BD3,"",Worksheet2!BE3,"",Worksheet2!BF3,"",Worksheet2!BG3,"",Worksheet2!BH3,"",Worksheet2!BI3,"",Worksheet2!BJ3,"",Worksheet2!BK3,"",Worksheet2!BL3,"",Worksheet2!BM3,"",Worksheet2!BN3,"",Worksheet2!BO3,"",)</f>
        <v>에어컨,2층이상,엘리베이터,</v>
      </c>
      <c r="AG3" t="str">
        <f>Worksheet2!BQ3</f>
        <v>1) 이미지는 실제와 차이가 있을 수 있습니다.
2) 초기비용은 예상초기 비용으로 실제와 차이가 있을 수 있습니다.
3) 관리비에 광열비 (전기, 수도, 가스)는 포함되지 않습니다.
4) 구글맵에서 매물의 주변환경을 꼭 확인하시기 바랍니다.
5) 전용 화장실 있습니다.
6) 1층에 1개사무실만 있습니다.</v>
      </c>
      <c r="AH3" t="str">
        <f>Worksheet2!BR3</f>
        <v>不動産ドットコム</v>
      </c>
      <c r="AI3" t="str">
        <f>Worksheet2!BS3</f>
        <v>03-5227-5766</v>
      </c>
      <c r="AJ3" t="str">
        <f>Worksheet2!BT3</f>
        <v>03-5227-5767</v>
      </c>
      <c r="AK3">
        <f>Worksheet2!BU3</f>
        <v>150</v>
      </c>
      <c r="AL3" t="str">
        <f>Worksheet2!BV3</f>
        <v>ナップ</v>
      </c>
      <c r="AN3">
        <f>Worksheet2!BX3</f>
        <v>0</v>
      </c>
      <c r="AO3" s="1" t="s">
        <v>31</v>
      </c>
      <c r="AP3">
        <f t="shared" ref="AP3:AP4" si="0">F3</f>
        <v>190000</v>
      </c>
      <c r="AQ3">
        <f t="shared" ref="AQ3:AQ4" si="1">G3</f>
        <v>0</v>
      </c>
      <c r="AR3">
        <f t="shared" ref="AR3:AR4" si="2">F3*H3</f>
        <v>190000</v>
      </c>
      <c r="AS3">
        <f t="shared" ref="AS3:AS4" si="3">F3*I3</f>
        <v>0</v>
      </c>
      <c r="AT3">
        <f t="shared" ref="AT3:AT6" si="4">(F3+G3)*1</f>
        <v>190000</v>
      </c>
      <c r="AU3">
        <f>Worksheet2!CD3</f>
        <v>0</v>
      </c>
      <c r="AV3">
        <f>Worksheet2!CE3</f>
        <v>0</v>
      </c>
      <c r="AW3">
        <f>Worksheet2!CF3</f>
        <v>0</v>
      </c>
      <c r="AX3">
        <f>Worksheet2!CG3</f>
        <v>0</v>
      </c>
      <c r="AY3">
        <f t="shared" ref="AY3:AY4" si="5">F3*1.08</f>
        <v>205200</v>
      </c>
      <c r="AZ3">
        <f t="shared" ref="AZ3:AZ4" si="6">SUM(AR3:AY3)</f>
        <v>585200</v>
      </c>
    </row>
    <row r="4" spans="1:52">
      <c r="A4" t="str">
        <f>Worksheet2!A4</f>
        <v>190214S03</v>
      </c>
      <c r="B4" t="str">
        <f>Worksheet2!B4</f>
        <v>사무실</v>
      </c>
      <c r="C4" t="str">
        <f>CONCATENATE(Worksheet2!C4,"",Worksheet2!D4,"",Worksheet2!E4,"",Worksheet2!F4,"",Worksheet2!G4,"",Worksheet2!H4,"",Worksheet2!I4,"")</f>
        <v>プランドール南麻布＃7F(프란도루 미나미아자부)</v>
      </c>
      <c r="D4" t="str">
        <f>Worksheet2!K4</f>
        <v>東京都港区南⿇布4-13-8</v>
      </c>
      <c r="E4" s="24" t="str">
        <f>Worksheet2!L4</f>
        <v>7F</v>
      </c>
      <c r="F4">
        <f>Worksheet2!M4</f>
        <v>190000</v>
      </c>
      <c r="G4">
        <f>Worksheet2!N4</f>
        <v>0</v>
      </c>
      <c r="H4">
        <f>Worksheet2!O4</f>
        <v>1</v>
      </c>
      <c r="I4">
        <f>Worksheet2!P4</f>
        <v>0</v>
      </c>
      <c r="J4" t="str">
        <f>CONCATENATE(Worksheet2!Q4,"",Worksheet2!R4,"",Worksheet2!S4,"",Worksheet2!T4,"")</f>
        <v>토쿄메트로 히비야센(日比谷線)</v>
      </c>
      <c r="K4" t="str">
        <f>CONCATENATE(Worksheet2!U4,"",Worksheet2!V4,"",Worksheet2!W4,"",Worksheet2!X4,"")</f>
        <v>히로오(広尾)</v>
      </c>
      <c r="L4" s="12" t="str">
        <f>Worksheet2!Y4</f>
        <v>9</v>
      </c>
      <c r="M4" t="str">
        <f>CONCATENATE(Worksheet2!Z4,"",Worksheet2!AA4,"",Worksheet2!AB4,"",Worksheet2!AC4,"")</f>
        <v/>
      </c>
      <c r="N4" t="str">
        <f>CONCATENATE(Worksheet2!AD4,"",Worksheet2!AE4,"",Worksheet2!AF4,"",Worksheet2!AG4,"")</f>
        <v/>
      </c>
      <c r="P4" s="1" t="s">
        <v>32</v>
      </c>
      <c r="Q4" t="str">
        <f>CONCATENATE(Worksheet2!AJ4,"",Worksheet2!AK4,"",Worksheet2!AL4,"",Worksheet2!AM4,"")</f>
        <v>미나토구（港区）</v>
      </c>
      <c r="R4" s="1" t="s">
        <v>33</v>
      </c>
      <c r="S4">
        <f>Worksheet2!AO4</f>
        <v>50</v>
      </c>
      <c r="T4" s="1" t="s">
        <v>34</v>
      </c>
      <c r="U4">
        <f>Worksheet2!AQ4</f>
        <v>50</v>
      </c>
      <c r="V4" s="1" t="s">
        <v>35</v>
      </c>
      <c r="W4">
        <f>Worksheet2!AS4</f>
        <v>50</v>
      </c>
      <c r="X4">
        <f>Worksheet2!AT4</f>
        <v>0</v>
      </c>
      <c r="Y4" s="16" t="str">
        <f>Worksheet2!AU4</f>
        <v>42.14</v>
      </c>
      <c r="Z4" s="96" t="str">
        <f>CONCATENATE(Worksheet2!AV4,"",Worksheet2!AW4,"",)</f>
        <v>RC조</v>
      </c>
      <c r="AA4">
        <f>Worksheet2!AX4</f>
        <v>7</v>
      </c>
      <c r="AB4">
        <f>Worksheet2!AY4</f>
        <v>7</v>
      </c>
      <c r="AC4">
        <f>Worksheet2!AZ4</f>
        <v>1987</v>
      </c>
      <c r="AD4" t="str">
        <f>Worksheet2!BA4</f>
        <v>즉시</v>
      </c>
      <c r="AE4" t="str">
        <f>CONCATENATE(Worksheet2!BB4,"",Worksheet2!BC4,"",Worksheet2!BD4,"",Worksheet2!BE4,"",Worksheet2!BF4,"",Worksheet2!BG4,"",Worksheet2!BH4,"",Worksheet2!BI4,"",Worksheet2!BJ4,"",Worksheet2!BK4,"",Worksheet2!BL4,"",Worksheet2!BM4,"",Worksheet2!BN4,"",Worksheet2!BO4,"",)</f>
        <v>에어컨,2층이상,엘리베이터,</v>
      </c>
      <c r="AG4" t="str">
        <f>Worksheet2!BQ4</f>
        <v>1) 이미지는 실제와 차이가 있을 수 있습니다.
2) 초기비용은 예상초기 비용으로 실제와 차이가 있을 수 있습니다.
3) 관리비에 광열비 (전기, 수도, 가스)는 포함되지 않습니다.
4) 구글맵에서 매물의 주변환경을 꼭 확인하시기 바랍니다.
5) 전용 화장실 있습니다.
6) 1층에 1개사무실만 있습니다.</v>
      </c>
      <c r="AH4" t="str">
        <f>Worksheet2!BR4</f>
        <v>不動産ドットコム</v>
      </c>
      <c r="AI4" t="str">
        <f>Worksheet2!BS4</f>
        <v>03-5227-5766</v>
      </c>
      <c r="AJ4" t="str">
        <f>Worksheet2!BT4</f>
        <v>03-5227-5767</v>
      </c>
      <c r="AK4">
        <f>Worksheet2!BU4</f>
        <v>150</v>
      </c>
      <c r="AL4" t="str">
        <f>Worksheet2!BV4</f>
        <v>ナップ</v>
      </c>
      <c r="AN4">
        <f>Worksheet2!BX4</f>
        <v>0</v>
      </c>
      <c r="AO4" s="1" t="s">
        <v>31</v>
      </c>
      <c r="AP4">
        <f t="shared" si="0"/>
        <v>190000</v>
      </c>
      <c r="AQ4">
        <f t="shared" si="1"/>
        <v>0</v>
      </c>
      <c r="AR4">
        <f t="shared" si="2"/>
        <v>190000</v>
      </c>
      <c r="AS4">
        <f t="shared" si="3"/>
        <v>0</v>
      </c>
      <c r="AT4">
        <f t="shared" si="4"/>
        <v>190000</v>
      </c>
      <c r="AU4">
        <f>Worksheet2!CD4</f>
        <v>0</v>
      </c>
      <c r="AV4">
        <f>Worksheet2!CE4</f>
        <v>0</v>
      </c>
      <c r="AW4">
        <f>Worksheet2!CF4</f>
        <v>0</v>
      </c>
      <c r="AX4">
        <f>Worksheet2!CG4</f>
        <v>0</v>
      </c>
      <c r="AY4">
        <f t="shared" si="5"/>
        <v>205200</v>
      </c>
      <c r="AZ4">
        <f t="shared" si="6"/>
        <v>585200</v>
      </c>
    </row>
    <row r="5" spans="1:52">
      <c r="A5" t="str">
        <f>Worksheet2!A5</f>
        <v>190214S04</v>
      </c>
      <c r="B5" t="str">
        <f>Worksheet2!B5</f>
        <v>사무실</v>
      </c>
      <c r="C5" t="str">
        <f>CONCATENATE(Worksheet2!C5,"",Worksheet2!D5,"",Worksheet2!E5,"",Worksheet2!F5,"",Worksheet2!G5,"",Worksheet2!H5,"",Worksheet2!I5,"")</f>
        <v>目黒第1花谷ビル＃701(메구로하나타니)</v>
      </c>
      <c r="D5" t="str">
        <f>Worksheet2!K5</f>
        <v>東京都⽬⿊区下⽬⿊2-18-3</v>
      </c>
      <c r="E5" s="24" t="str">
        <f>Worksheet2!L5</f>
        <v>701</v>
      </c>
      <c r="F5">
        <f>Worksheet2!M5</f>
        <v>146000</v>
      </c>
      <c r="G5">
        <f>Worksheet2!N5</f>
        <v>45630</v>
      </c>
      <c r="H5">
        <f>Worksheet2!O5</f>
        <v>6</v>
      </c>
      <c r="I5">
        <f>Worksheet2!P5</f>
        <v>0</v>
      </c>
      <c r="J5" t="str">
        <f>CONCATENATE(Worksheet2!Q5,"",Worksheet2!R5,"",Worksheet2!S5,"",Worksheet2!T5,"")</f>
        <v>JR야마노테센(山手線)</v>
      </c>
      <c r="K5" t="str">
        <f>CONCATENATE(Worksheet2!U5,"",Worksheet2!V5,"",Worksheet2!W5,"",Worksheet2!X5,"")</f>
        <v>메구로(目黒)</v>
      </c>
      <c r="L5" s="12" t="str">
        <f>Worksheet2!Y5</f>
        <v>6</v>
      </c>
      <c r="M5" t="str">
        <f>CONCATENATE(Worksheet2!Z5,"",Worksheet2!AA5,"",Worksheet2!AB5,"",Worksheet2!AC5,"")</f>
        <v/>
      </c>
      <c r="N5" t="str">
        <f>CONCATENATE(Worksheet2!AD5,"",Worksheet2!AE5,"",Worksheet2!AF5,"",Worksheet2!AG5,"")</f>
        <v/>
      </c>
      <c r="P5" s="1" t="s">
        <v>32</v>
      </c>
      <c r="Q5" t="str">
        <f>CONCATENATE(Worksheet2!AJ5,"",Worksheet2!AK5,"",Worksheet2!AL5,"",Worksheet2!AM5,"")</f>
        <v>메구로구（目黒区）</v>
      </c>
      <c r="R5" s="1" t="s">
        <v>33</v>
      </c>
      <c r="S5">
        <f>Worksheet2!AO5</f>
        <v>50</v>
      </c>
      <c r="T5" s="1" t="s">
        <v>34</v>
      </c>
      <c r="U5">
        <f>Worksheet2!AQ5</f>
        <v>50</v>
      </c>
      <c r="V5" s="1" t="s">
        <v>35</v>
      </c>
      <c r="W5">
        <f>Worksheet2!AS5</f>
        <v>50</v>
      </c>
      <c r="X5">
        <f>Worksheet2!AT5</f>
        <v>0</v>
      </c>
      <c r="Y5" s="16" t="str">
        <f>Worksheet2!AU5</f>
        <v>55.87</v>
      </c>
      <c r="Z5" s="96" t="str">
        <f>CONCATENATE(Worksheet2!AV5,"",Worksheet2!AW5,"",)</f>
        <v>RC조</v>
      </c>
      <c r="AA5">
        <f>Worksheet2!AX5</f>
        <v>7</v>
      </c>
      <c r="AB5">
        <f>Worksheet2!AY5</f>
        <v>8</v>
      </c>
      <c r="AC5">
        <f>Worksheet2!AZ5</f>
        <v>1975</v>
      </c>
      <c r="AD5" t="str">
        <f>Worksheet2!BA5</f>
        <v>3월중순</v>
      </c>
      <c r="AE5" t="str">
        <f>CONCATENATE(Worksheet2!BB5,"",Worksheet2!BC5,"",Worksheet2!BD5,"",Worksheet2!BE5,"",Worksheet2!BF5,"",Worksheet2!BG5,"",Worksheet2!BH5,"",Worksheet2!BI5,"",Worksheet2!BJ5,"",Worksheet2!BK5,"",Worksheet2!BL5,"",Worksheet2!BM5,"",Worksheet2!BN5,"",Worksheet2!BO5,"",)</f>
        <v>에어컨,2층이상,엘리베이터,</v>
      </c>
      <c r="AF5" t="str">
        <f>Worksheet2!BP5</f>
        <v>1) 인기의 메구로역 입니다.
2) 3개노선 이용 가능합니다. (난보쿠센, 토큐메구로센, 야마노테센)</v>
      </c>
      <c r="AG5" t="str">
        <f>Worksheet2!BQ5</f>
        <v>1) 이미지는 실제와 차이가 있을 수 있습니다.
2) 초기비용은 예상초기 비용으로 실제와 차이가 있을 수 있습니다.
3) 관리비에 광열비 (전기, 수도, 가스)는 포함되지 않습니다.
4) 구글맵에서 매물의 주변환경을 꼭 확인하시기 바랍니다.
5) 전용 화장실 있습니다.</v>
      </c>
      <c r="AH5" t="str">
        <f>Worksheet2!BR5</f>
        <v>アースウィンド五反田</v>
      </c>
      <c r="AI5" t="str">
        <f>Worksheet2!BS5</f>
        <v>03-5719-5666</v>
      </c>
      <c r="AJ5" t="str">
        <f>Worksheet2!BT5</f>
        <v>03-5719-5667</v>
      </c>
      <c r="AK5">
        <f>Worksheet2!BU5</f>
        <v>0</v>
      </c>
      <c r="AL5" t="str">
        <f>Worksheet2!BV5</f>
        <v>アース賃貸保証</v>
      </c>
      <c r="AN5">
        <f>Worksheet2!BX5</f>
        <v>0</v>
      </c>
      <c r="AO5" s="1" t="s">
        <v>31</v>
      </c>
      <c r="AP5">
        <f t="shared" ref="AP5:AP6" si="7">F5</f>
        <v>146000</v>
      </c>
      <c r="AQ5">
        <f t="shared" ref="AQ5:AQ6" si="8">G5</f>
        <v>45630</v>
      </c>
      <c r="AR5">
        <f t="shared" ref="AR5:AR6" si="9">F5*H5</f>
        <v>876000</v>
      </c>
      <c r="AS5">
        <f t="shared" ref="AS5:AS6" si="10">F5*I5</f>
        <v>0</v>
      </c>
      <c r="AT5">
        <f t="shared" si="4"/>
        <v>191630</v>
      </c>
      <c r="AU5">
        <f>Worksheet2!CD5</f>
        <v>0</v>
      </c>
      <c r="AV5">
        <f>Worksheet2!CE5</f>
        <v>0</v>
      </c>
      <c r="AW5">
        <f>Worksheet2!CF5</f>
        <v>0</v>
      </c>
      <c r="AX5">
        <f>Worksheet2!CG5</f>
        <v>0</v>
      </c>
      <c r="AY5">
        <f t="shared" ref="AY5:AY6" si="11">F5*1.08</f>
        <v>157680</v>
      </c>
      <c r="AZ5">
        <f t="shared" ref="AZ5:AZ6" si="12">SUM(AR5:AY5)</f>
        <v>1225310</v>
      </c>
    </row>
    <row r="6" spans="1:52">
      <c r="A6" t="str">
        <f>Worksheet2!A6</f>
        <v>190214S05</v>
      </c>
      <c r="B6" t="str">
        <f>Worksheet2!B6</f>
        <v>사무실</v>
      </c>
      <c r="C6" t="str">
        <f>CONCATENATE(Worksheet2!C6,"",Worksheet2!D6,"",Worksheet2!E6,"",Worksheet2!F6,"",Worksheet2!G6,"",Worksheet2!H6,"",Worksheet2!I6,"")</f>
        <v>第一芝一丁目ビル＃9F(다이이치시바잇쵸메비루)</v>
      </c>
      <c r="D6" t="str">
        <f>Worksheet2!K6</f>
        <v>東京都港区芝１-15-10</v>
      </c>
      <c r="E6" s="24" t="str">
        <f>Worksheet2!L6</f>
        <v>9F</v>
      </c>
      <c r="F6">
        <f>Worksheet2!M6</f>
        <v>152500</v>
      </c>
      <c r="G6">
        <f>Worksheet2!N6</f>
        <v>10800</v>
      </c>
      <c r="H6">
        <f>Worksheet2!O6</f>
        <v>3</v>
      </c>
      <c r="I6">
        <f>Worksheet2!P6</f>
        <v>0</v>
      </c>
      <c r="J6" t="str">
        <f>CONCATENATE(Worksheet2!Q6,"",Worksheet2!R6,"",Worksheet2!S6,"",Worksheet2!T6,"")</f>
        <v>JR야마노테센(山手線)</v>
      </c>
      <c r="K6" t="str">
        <f>CONCATENATE(Worksheet2!U6,"",Worksheet2!V6,"",Worksheet2!W6,"",Worksheet2!X6,"")</f>
        <v>타마치(田町)</v>
      </c>
      <c r="L6" s="12" t="str">
        <f>Worksheet2!Y6</f>
        <v>8</v>
      </c>
      <c r="M6" t="str">
        <f>CONCATENATE(Worksheet2!Z6,"",Worksheet2!AA6,"",Worksheet2!AB6,"",Worksheet2!AC6,"")</f>
        <v>토에이 미타센(三田線)</v>
      </c>
      <c r="N6" t="str">
        <f>CONCATENATE(Worksheet2!AD6,"",Worksheet2!AE6,"",Worksheet2!AF6,"",Worksheet2!AG6,"")</f>
        <v>미타(三田)</v>
      </c>
      <c r="O6" t="str">
        <f>Worksheet2!AH6</f>
        <v>5</v>
      </c>
      <c r="P6" s="1" t="s">
        <v>32</v>
      </c>
      <c r="Q6" t="str">
        <f>CONCATENATE(Worksheet2!AJ6,"",Worksheet2!AK6,"",Worksheet2!AL6,"",Worksheet2!AM6,"")</f>
        <v>미나토구（港区）</v>
      </c>
      <c r="R6" s="1" t="s">
        <v>33</v>
      </c>
      <c r="S6">
        <f>Worksheet2!AO6</f>
        <v>50</v>
      </c>
      <c r="T6" s="1" t="s">
        <v>34</v>
      </c>
      <c r="U6">
        <f>Worksheet2!AQ6</f>
        <v>50</v>
      </c>
      <c r="V6" s="1" t="s">
        <v>35</v>
      </c>
      <c r="W6">
        <f>Worksheet2!AS6</f>
        <v>50</v>
      </c>
      <c r="X6">
        <f>Worksheet2!AT6</f>
        <v>0</v>
      </c>
      <c r="Y6" s="16" t="str">
        <f>Worksheet2!AU6</f>
        <v>51.27</v>
      </c>
      <c r="Z6" s="96" t="str">
        <f>CONCATENATE(Worksheet2!AV6,"",Worksheet2!AW6,"",)</f>
        <v>RC조</v>
      </c>
      <c r="AA6">
        <f>Worksheet2!AX6</f>
        <v>9</v>
      </c>
      <c r="AB6">
        <f>Worksheet2!AY6</f>
        <v>9</v>
      </c>
      <c r="AC6">
        <f>Worksheet2!AZ6</f>
        <v>1986</v>
      </c>
      <c r="AD6" t="str">
        <f>Worksheet2!BA6</f>
        <v>내장중</v>
      </c>
      <c r="AE6" t="str">
        <f>CONCATENATE(Worksheet2!BB6,"",Worksheet2!BC6,"",Worksheet2!BD6,"",Worksheet2!BE6,"",Worksheet2!BF6,"",Worksheet2!BG6,"",Worksheet2!BH6,"",Worksheet2!BI6,"",Worksheet2!BJ6,"",Worksheet2!BK6,"",Worksheet2!BL6,"",Worksheet2!BM6,"",Worksheet2!BN6,"",Worksheet2!BO6,"",)</f>
        <v>에어컨,2층이상,엘리베이터,</v>
      </c>
      <c r="AF6" t="str">
        <f>Worksheet2!BP6</f>
        <v>1) 야마노테센과 미타센 이용 가능합니다.</v>
      </c>
      <c r="AG6" t="str">
        <f>Worksheet2!BQ6</f>
        <v>1) 이미지는 실제와 차이가 있을 수 있습니다.
2) 초기비용은 예상초기 비용으로 실제와 차이가 있을 수 있습니다.
3) 관리비에 광열비 (전기, 수도, 가스)는 포함되지 않습니다.
4) 구글맵에서 매물의 주변환경을 꼭 확인하시기 바랍니다.
5) 전용 화장실 있습니다.
6) 1년미만 해지시 위약금 있습니다.</v>
      </c>
      <c r="AH6" t="str">
        <f>Worksheet2!BR6</f>
        <v>アースウィンド浜松町</v>
      </c>
      <c r="AI6" t="str">
        <f>Worksheet2!BS6</f>
        <v>03-3434-9666</v>
      </c>
      <c r="AJ6" t="str">
        <f>Worksheet2!BT6</f>
        <v>03-3434-9665</v>
      </c>
      <c r="AK6">
        <f>Worksheet2!BU6</f>
        <v>0</v>
      </c>
      <c r="AL6" t="str">
        <f>Worksheet2!BV6</f>
        <v>アース賃貸保証</v>
      </c>
      <c r="AN6">
        <f>Worksheet2!BX6</f>
        <v>0</v>
      </c>
      <c r="AO6" s="1" t="s">
        <v>31</v>
      </c>
      <c r="AP6">
        <f t="shared" si="7"/>
        <v>152500</v>
      </c>
      <c r="AQ6">
        <f t="shared" si="8"/>
        <v>10800</v>
      </c>
      <c r="AR6">
        <f t="shared" si="9"/>
        <v>457500</v>
      </c>
      <c r="AS6">
        <f t="shared" si="10"/>
        <v>0</v>
      </c>
      <c r="AT6">
        <f t="shared" si="4"/>
        <v>163300</v>
      </c>
      <c r="AU6">
        <f>Worksheet2!CD6</f>
        <v>0</v>
      </c>
      <c r="AV6">
        <f>Worksheet2!CE6</f>
        <v>0</v>
      </c>
      <c r="AW6">
        <f>Worksheet2!CF6</f>
        <v>0</v>
      </c>
      <c r="AX6">
        <f>Worksheet2!CG6</f>
        <v>0</v>
      </c>
      <c r="AY6">
        <f t="shared" si="11"/>
        <v>164700</v>
      </c>
      <c r="AZ6">
        <f t="shared" si="12"/>
        <v>785500</v>
      </c>
    </row>
    <row r="7" spans="1:52" ht="16.5" customHeight="1">
      <c r="A7" t="str">
        <f>Worksheet2!A7</f>
        <v>190214S06</v>
      </c>
      <c r="B7" t="str">
        <f>Worksheet2!B7</f>
        <v>사무실</v>
      </c>
      <c r="C7" t="str">
        <f>CONCATENATE(Worksheet2!C7,"",Worksheet2!D7,"",Worksheet2!E7,"",Worksheet2!F7,"",Worksheet2!G7,"",Worksheet2!H7,"",Worksheet2!I7,"")</f>
        <v>高野ビル＃5F(타카노비루)</v>
      </c>
      <c r="D7" t="str">
        <f>Worksheet2!K7</f>
        <v>東京都中央区新川-4-11</v>
      </c>
      <c r="E7" s="24" t="str">
        <f>Worksheet2!L7</f>
        <v>5F</v>
      </c>
      <c r="F7">
        <f>Worksheet2!M7</f>
        <v>180000</v>
      </c>
      <c r="G7">
        <f>Worksheet2!N7</f>
        <v>40000</v>
      </c>
      <c r="H7">
        <f>Worksheet2!O7</f>
        <v>0</v>
      </c>
      <c r="I7">
        <f>Worksheet2!P7</f>
        <v>0</v>
      </c>
      <c r="J7" t="str">
        <f>CONCATENATE(Worksheet2!Q7,"",Worksheet2!R7,"",Worksheet2!S7,"",Worksheet2!T7,"")</f>
        <v>토쿄메트로 히비야센(日比谷線)</v>
      </c>
      <c r="K7" t="str">
        <f>CONCATENATE(Worksheet2!U7,"",Worksheet2!V7,"",Worksheet2!W7,"",Worksheet2!X7,"")</f>
        <v>핫쵸보리(八丁堀)</v>
      </c>
      <c r="L7" s="12" t="str">
        <f>Worksheet2!Y7</f>
        <v>7</v>
      </c>
      <c r="M7" t="str">
        <f>CONCATENATE(Worksheet2!Z7,"",Worksheet2!AA7,"",Worksheet2!AB7,"",Worksheet2!AC7,"")</f>
        <v>토쿄메트로 토자이센(東西線)</v>
      </c>
      <c r="N7" t="str">
        <f>CONCATENATE(Worksheet2!AD7,"",Worksheet2!AE7,"",Worksheet2!AF7,"",Worksheet2!AG7,"")</f>
        <v>카야바쵸(茅場町)</v>
      </c>
      <c r="O7" t="str">
        <f>Worksheet2!AH7</f>
        <v>3</v>
      </c>
      <c r="P7" s="1" t="s">
        <v>32</v>
      </c>
      <c r="Q7" t="str">
        <f>CONCATENATE(Worksheet2!AJ7,"",Worksheet2!AK7,"",Worksheet2!AL7,"",Worksheet2!AM7,"")</f>
        <v>추오구（中央区）</v>
      </c>
      <c r="R7" s="1" t="s">
        <v>33</v>
      </c>
      <c r="S7">
        <f>Worksheet2!AO7</f>
        <v>50</v>
      </c>
      <c r="T7" s="1" t="s">
        <v>34</v>
      </c>
      <c r="U7">
        <f>Worksheet2!AQ7</f>
        <v>50</v>
      </c>
      <c r="V7" s="1" t="s">
        <v>35</v>
      </c>
      <c r="W7">
        <f>Worksheet2!AS7</f>
        <v>50</v>
      </c>
      <c r="X7">
        <f>Worksheet2!AT7</f>
        <v>0</v>
      </c>
      <c r="Y7" s="16" t="str">
        <f>Worksheet2!AU7</f>
        <v>66.11</v>
      </c>
      <c r="Z7" s="96" t="str">
        <f>CONCATENATE(Worksheet2!AV7,"",Worksheet2!AW7,"",)</f>
        <v>SRC조</v>
      </c>
      <c r="AA7">
        <f>Worksheet2!AX7</f>
        <v>5</v>
      </c>
      <c r="AB7">
        <f>Worksheet2!AY7</f>
        <v>7</v>
      </c>
      <c r="AC7">
        <f>Worksheet2!AZ7</f>
        <v>1988</v>
      </c>
      <c r="AD7" t="str">
        <f>Worksheet2!BA7</f>
        <v>즉시</v>
      </c>
      <c r="AE7" t="str">
        <f>CONCATENATE(Worksheet2!BB7,"",Worksheet2!BC7,"",Worksheet2!BD7,"",Worksheet2!BE7,"",Worksheet2!BF7,"",Worksheet2!BG7,"",Worksheet2!BH7,"",Worksheet2!BI7,"",Worksheet2!BJ7,"",Worksheet2!BK7,"",Worksheet2!BL7,"",Worksheet2!BM7,"",Worksheet2!BN7,"",Worksheet2!BO7,"",)</f>
        <v>에어컨,2층이상,엘리베이터,</v>
      </c>
      <c r="AF7" t="str">
        <f>Worksheet2!BP7</f>
        <v>1) 1층 도토루 커피숍 있습니다
2) 3개노선 이용 가능합니다. (토자이센, 히비야센, 긴자센)</v>
      </c>
      <c r="AG7" t="str">
        <f>Worksheet2!BQ7</f>
        <v>1) 이미지는 실제와 차이가 있을 수 있습니다.
2) 초기비용은 예상초기 비용으로 실제와 차이가 있을 수 있습니다.
3) 관리비에 광열비 (전기, 수도, 가스)는 포함되지 않습니다.
4) 구글맵에서 매물의 주변환경을 꼭 확인하시기 바랍니다.
5) 전용 화장실 있습니다.
6) 24시간 사용 가능합니다.</v>
      </c>
      <c r="AH7" t="str">
        <f>Worksheet2!BR7</f>
        <v>ピュアジャンパン</v>
      </c>
      <c r="AI7" t="str">
        <f>Worksheet2!BS7</f>
        <v>03-3434-9666</v>
      </c>
      <c r="AJ7" t="str">
        <f>Worksheet2!BT7</f>
        <v>03-3434-9665</v>
      </c>
      <c r="AK7">
        <f>Worksheet2!BU7</f>
        <v>0</v>
      </c>
      <c r="AL7">
        <f>Worksheet2!BV7</f>
        <v>0</v>
      </c>
      <c r="AN7" t="str">
        <f>Worksheet2!BX7</f>
        <v>관리회사 여럿 있음.</v>
      </c>
      <c r="AO7" s="1" t="s">
        <v>31</v>
      </c>
      <c r="AP7">
        <f t="shared" ref="AP7:AP24" si="13">F7</f>
        <v>180000</v>
      </c>
      <c r="AQ7">
        <f t="shared" ref="AQ7:AQ24" si="14">G7</f>
        <v>40000</v>
      </c>
      <c r="AR7">
        <f t="shared" ref="AR7:AR24" si="15">F7*H7</f>
        <v>0</v>
      </c>
      <c r="AS7">
        <f t="shared" ref="AS7:AS24" si="16">F7*I7</f>
        <v>0</v>
      </c>
      <c r="AT7">
        <f t="shared" ref="AT7:AT24" si="17">(F7+G7)*1</f>
        <v>220000</v>
      </c>
      <c r="AU7">
        <f>Worksheet2!CD7</f>
        <v>0</v>
      </c>
      <c r="AV7">
        <f>Worksheet2!CE7</f>
        <v>0</v>
      </c>
      <c r="AW7">
        <f>Worksheet2!CF7</f>
        <v>0</v>
      </c>
      <c r="AX7">
        <f>Worksheet2!CG7</f>
        <v>0</v>
      </c>
      <c r="AY7">
        <f t="shared" ref="AY7:AY24" si="18">F7*1.08</f>
        <v>194400</v>
      </c>
      <c r="AZ7">
        <f t="shared" ref="AZ7:AZ24" si="19">SUM(AR7:AY7)</f>
        <v>414400</v>
      </c>
    </row>
    <row r="8" spans="1:52">
      <c r="A8" t="str">
        <f>Worksheet2!A8</f>
        <v>190214S07</v>
      </c>
      <c r="B8" t="str">
        <f>Worksheet2!B8</f>
        <v>사무실</v>
      </c>
      <c r="C8" t="str">
        <f>CONCATENATE(Worksheet2!C8,"",Worksheet2!D8,"",Worksheet2!E8,"",Worksheet2!F8,"",Worksheet2!G8,"",Worksheet2!H8,"",Worksheet2!I8,"")</f>
        <v>グランディール日本橋＃4F(그란디루 니혼바시)</v>
      </c>
      <c r="D8" t="str">
        <f>Worksheet2!K8</f>
        <v>東京都中央区日本橋蛎殻町1-33-4</v>
      </c>
      <c r="E8" s="24" t="str">
        <f>Worksheet2!L8</f>
        <v>4F</v>
      </c>
      <c r="F8">
        <f>Worksheet2!M8</f>
        <v>181000</v>
      </c>
      <c r="G8">
        <f>Worksheet2!N8</f>
        <v>10000</v>
      </c>
      <c r="H8">
        <f>Worksheet2!O8</f>
        <v>3</v>
      </c>
      <c r="I8">
        <f>Worksheet2!P8</f>
        <v>0</v>
      </c>
      <c r="J8" t="str">
        <f>CONCATENATE(Worksheet2!Q8,"",Worksheet2!R8,"",Worksheet2!S8,"",Worksheet2!T8,"")</f>
        <v>토쿄메트로 히비야센(日比谷線)</v>
      </c>
      <c r="K8" t="str">
        <f>CONCATENATE(Worksheet2!U8,"",Worksheet2!V8,"",Worksheet2!W8,"",Worksheet2!X8,"")</f>
        <v>닌교쵸(人形町)</v>
      </c>
      <c r="L8" s="12" t="str">
        <f>Worksheet2!Y8</f>
        <v>8</v>
      </c>
      <c r="M8" t="str">
        <f>CONCATENATE(Worksheet2!Z8,"",Worksheet2!AA8,"",Worksheet2!AB8,"",Worksheet2!AC8,"")</f>
        <v>토쿄메트로 한죠몬센(半蔵門線)</v>
      </c>
      <c r="N8" t="str">
        <f>CONCATENATE(Worksheet2!AD8,"",Worksheet2!AE8,"",Worksheet2!AF8,"",Worksheet2!AG8,"")</f>
        <v>스이텐구마에(水天宮前)</v>
      </c>
      <c r="O8" t="str">
        <f>Worksheet2!AH8</f>
        <v>3</v>
      </c>
      <c r="P8" s="1" t="s">
        <v>32</v>
      </c>
      <c r="Q8" t="str">
        <f>CONCATENATE(Worksheet2!AJ8,"",Worksheet2!AK8,"",Worksheet2!AL8,"",Worksheet2!AM8,"")</f>
        <v>추오구（中央区）</v>
      </c>
      <c r="R8" s="1" t="s">
        <v>33</v>
      </c>
      <c r="S8">
        <f>Worksheet2!AO8</f>
        <v>50</v>
      </c>
      <c r="T8" s="1" t="s">
        <v>34</v>
      </c>
      <c r="U8">
        <f>Worksheet2!AQ8</f>
        <v>50</v>
      </c>
      <c r="V8" s="1" t="s">
        <v>35</v>
      </c>
      <c r="W8">
        <f>Worksheet2!AS8</f>
        <v>50</v>
      </c>
      <c r="X8">
        <f>Worksheet2!AT8</f>
        <v>0</v>
      </c>
      <c r="Y8" s="16" t="str">
        <f>Worksheet2!AU8</f>
        <v>32.54</v>
      </c>
      <c r="Z8" s="96" t="str">
        <f>CONCATENATE(Worksheet2!AV8,"",Worksheet2!AW8,"",)</f>
        <v>RC조</v>
      </c>
      <c r="AA8">
        <f>Worksheet2!AX8</f>
        <v>4</v>
      </c>
      <c r="AB8">
        <f>Worksheet2!AY8</f>
        <v>9</v>
      </c>
      <c r="AC8">
        <f>Worksheet2!AZ8</f>
        <v>2019</v>
      </c>
      <c r="AD8" t="str">
        <f>Worksheet2!BA8</f>
        <v>3월상순</v>
      </c>
      <c r="AE8" t="str">
        <f>CONCATENATE(Worksheet2!BB8,"",Worksheet2!BC8,"",Worksheet2!BD8,"",Worksheet2!BE8,"",Worksheet2!BF8,"",Worksheet2!BG8,"",Worksheet2!BH8,"",Worksheet2!BI8,"",Worksheet2!BJ8,"",Worksheet2!BK8,"",Worksheet2!BL8,"",Worksheet2!BM8,"",Worksheet2!BN8,"",Worksheet2!BO8,"",)</f>
        <v>에어컨,2층이상,엘리베이터,</v>
      </c>
      <c r="AF8" t="str">
        <f>Worksheet2!BP8</f>
        <v>1) 4개노선 5개역 이용 가능 합니다. (히비야센-카야바쵸, 한조몬센, 아사쿠사센-닌교쵸, 토자이센-카야바쵸)</v>
      </c>
      <c r="AG8" t="str">
        <f>Worksheet2!BQ8</f>
        <v>1) 이미지는 실제와 차이가 있을 수 있습니다.
2) 초기비용은 예상초기 비용으로 실제와 차이가 있을 수 있습니다.
3) 관리비에 광열비 (전기, 수도, 가스)는 포함되지 않습니다.
4) 구글맵에서 매물의 주변환경을 꼭 확인하시기 바랍니다.
5) 전용 화장실 있습니다.
6) 2019년 2월 신축입니다.</v>
      </c>
      <c r="AH8" t="str">
        <f>Worksheet2!BR8</f>
        <v>アースウィンド日本橋</v>
      </c>
      <c r="AI8" t="str">
        <f>Worksheet2!BS8</f>
        <v>03-5623-1666</v>
      </c>
      <c r="AJ8" t="str">
        <f>Worksheet2!BT8</f>
        <v>03-5623-1755</v>
      </c>
      <c r="AK8">
        <f>Worksheet2!BU8</f>
        <v>200</v>
      </c>
      <c r="AL8" t="str">
        <f>Worksheet2!BV8</f>
        <v>アース賃貸保証</v>
      </c>
      <c r="AN8">
        <f>Worksheet2!BX8</f>
        <v>0</v>
      </c>
      <c r="AO8" s="1" t="s">
        <v>31</v>
      </c>
      <c r="AP8">
        <f t="shared" si="13"/>
        <v>181000</v>
      </c>
      <c r="AQ8">
        <f t="shared" si="14"/>
        <v>10000</v>
      </c>
      <c r="AR8">
        <f t="shared" si="15"/>
        <v>543000</v>
      </c>
      <c r="AS8">
        <f t="shared" si="16"/>
        <v>0</v>
      </c>
      <c r="AT8">
        <f t="shared" si="17"/>
        <v>191000</v>
      </c>
      <c r="AU8">
        <f>Worksheet2!CD8</f>
        <v>0</v>
      </c>
      <c r="AV8">
        <f>Worksheet2!CE8</f>
        <v>0</v>
      </c>
      <c r="AW8">
        <f>Worksheet2!CF8</f>
        <v>0</v>
      </c>
      <c r="AX8">
        <f>Worksheet2!CG8</f>
        <v>0</v>
      </c>
      <c r="AY8">
        <f t="shared" si="18"/>
        <v>195480</v>
      </c>
      <c r="AZ8">
        <f t="shared" si="19"/>
        <v>929480</v>
      </c>
    </row>
    <row r="9" spans="1:52">
      <c r="A9" t="str">
        <f>Worksheet2!A9</f>
        <v>190214S08</v>
      </c>
      <c r="B9" t="str">
        <f>Worksheet2!B9</f>
        <v>사무실</v>
      </c>
      <c r="C9" t="str">
        <f>CONCATENATE(Worksheet2!C9,"",Worksheet2!D9,"",Worksheet2!E9,"",Worksheet2!F9,"",Worksheet2!G9,"",Worksheet2!H9,"",Worksheet2!I9,"")</f>
        <v>グランディール日本橋＃5F(그란디루 니혼바시)</v>
      </c>
      <c r="D9" t="str">
        <f>Worksheet2!K9</f>
        <v>東京都中央区日本橋蛎殻町1-33-4</v>
      </c>
      <c r="E9" s="24" t="str">
        <f>Worksheet2!L9</f>
        <v>5F</v>
      </c>
      <c r="F9">
        <f>Worksheet2!M9</f>
        <v>184000</v>
      </c>
      <c r="G9">
        <f>Worksheet2!N9</f>
        <v>10000</v>
      </c>
      <c r="H9">
        <f>Worksheet2!O9</f>
        <v>3</v>
      </c>
      <c r="I9">
        <f>Worksheet2!P9</f>
        <v>0</v>
      </c>
      <c r="J9" t="str">
        <f>CONCATENATE(Worksheet2!Q9,"",Worksheet2!R9,"",Worksheet2!S9,"",Worksheet2!T9,"")</f>
        <v>토쿄메트로 히비야센(日比谷線)</v>
      </c>
      <c r="K9" t="str">
        <f>CONCATENATE(Worksheet2!U9,"",Worksheet2!V9,"",Worksheet2!W9,"",Worksheet2!X9,"")</f>
        <v>닌교쵸(人形町)</v>
      </c>
      <c r="L9" s="12" t="str">
        <f>Worksheet2!Y9</f>
        <v>8</v>
      </c>
      <c r="M9" t="str">
        <f>CONCATENATE(Worksheet2!Z9,"",Worksheet2!AA9,"",Worksheet2!AB9,"",Worksheet2!AC9,"")</f>
        <v>토쿄메트로 한죠몬센(半蔵門線)</v>
      </c>
      <c r="N9" t="str">
        <f>CONCATENATE(Worksheet2!AD9,"",Worksheet2!AE9,"",Worksheet2!AF9,"",Worksheet2!AG9,"")</f>
        <v>스이텐구마에(水天宮前)</v>
      </c>
      <c r="O9" t="str">
        <f>Worksheet2!AH9</f>
        <v>3</v>
      </c>
      <c r="P9" s="1" t="s">
        <v>32</v>
      </c>
      <c r="Q9" t="str">
        <f>CONCATENATE(Worksheet2!AJ9,"",Worksheet2!AK9,"",Worksheet2!AL9,"",Worksheet2!AM9,"")</f>
        <v>추오구（中央区）</v>
      </c>
      <c r="R9" s="1" t="s">
        <v>33</v>
      </c>
      <c r="S9">
        <f>Worksheet2!AO9</f>
        <v>50</v>
      </c>
      <c r="T9" s="1" t="s">
        <v>34</v>
      </c>
      <c r="U9">
        <f>Worksheet2!AQ9</f>
        <v>50</v>
      </c>
      <c r="V9" s="1" t="s">
        <v>35</v>
      </c>
      <c r="W9">
        <f>Worksheet2!AS9</f>
        <v>50</v>
      </c>
      <c r="X9">
        <f>Worksheet2!AT9</f>
        <v>0</v>
      </c>
      <c r="Y9" s="16" t="str">
        <f>Worksheet2!AU9</f>
        <v>32.54</v>
      </c>
      <c r="Z9" s="96" t="str">
        <f>CONCATENATE(Worksheet2!AV9,"",Worksheet2!AW9,"",)</f>
        <v>RC조</v>
      </c>
      <c r="AA9">
        <f>Worksheet2!AX9</f>
        <v>5</v>
      </c>
      <c r="AB9">
        <f>Worksheet2!AY9</f>
        <v>9</v>
      </c>
      <c r="AC9">
        <f>Worksheet2!AZ9</f>
        <v>2019</v>
      </c>
      <c r="AD9" t="str">
        <f>Worksheet2!BA9</f>
        <v>3월상순</v>
      </c>
      <c r="AE9" t="str">
        <f>CONCATENATE(Worksheet2!BB9,"",Worksheet2!BC9,"",Worksheet2!BD9,"",Worksheet2!BE9,"",Worksheet2!BF9,"",Worksheet2!BG9,"",Worksheet2!BH9,"",Worksheet2!BI9,"",Worksheet2!BJ9,"",Worksheet2!BK9,"",Worksheet2!BL9,"",Worksheet2!BM9,"",Worksheet2!BN9,"",Worksheet2!BO9,"",)</f>
        <v>에어컨,2층이상,엘리베이터,</v>
      </c>
      <c r="AF9" t="str">
        <f>Worksheet2!BP9</f>
        <v>1) 4개노선 5개역 이용 가능 합니다. (히비야센-카야바쵸, 한조몬센, 아사쿠사센-닌교쵸, 토자이센-카야바쵸)</v>
      </c>
      <c r="AG9" t="str">
        <f>Worksheet2!BQ9</f>
        <v>1) 이미지는 실제와 차이가 있을 수 있습니다.
2) 초기비용은 예상초기 비용으로 실제와 차이가 있을 수 있습니다.
3) 관리비에 광열비 (전기, 수도, 가스)는 포함되지 않습니다.
4) 구글맵에서 매물의 주변환경을 꼭 확인하시기 바랍니다.
5) 전용 화장실 있습니다.
6) 2019년 2월 신축입니다.</v>
      </c>
      <c r="AH9" t="str">
        <f>Worksheet2!BR9</f>
        <v>アースウィンド日本橋</v>
      </c>
      <c r="AI9" t="str">
        <f>Worksheet2!BS9</f>
        <v>03-5623-1666</v>
      </c>
      <c r="AJ9" t="str">
        <f>Worksheet2!BT9</f>
        <v>03-5623-1755</v>
      </c>
      <c r="AK9">
        <f>Worksheet2!BU9</f>
        <v>200</v>
      </c>
      <c r="AL9" t="str">
        <f>Worksheet2!BV9</f>
        <v>アース賃貸保証</v>
      </c>
      <c r="AN9">
        <f>Worksheet2!BX9</f>
        <v>0</v>
      </c>
      <c r="AO9" s="1" t="s">
        <v>31</v>
      </c>
      <c r="AP9">
        <f t="shared" si="13"/>
        <v>184000</v>
      </c>
      <c r="AQ9">
        <f t="shared" si="14"/>
        <v>10000</v>
      </c>
      <c r="AR9">
        <f t="shared" si="15"/>
        <v>552000</v>
      </c>
      <c r="AS9">
        <f t="shared" si="16"/>
        <v>0</v>
      </c>
      <c r="AT9">
        <f t="shared" si="17"/>
        <v>194000</v>
      </c>
      <c r="AU9">
        <f>Worksheet2!CD9</f>
        <v>0</v>
      </c>
      <c r="AV9">
        <f>Worksheet2!CE9</f>
        <v>0</v>
      </c>
      <c r="AW9">
        <f>Worksheet2!CF9</f>
        <v>0</v>
      </c>
      <c r="AX9">
        <f>Worksheet2!CG9</f>
        <v>0</v>
      </c>
      <c r="AY9">
        <f t="shared" si="18"/>
        <v>198720</v>
      </c>
      <c r="AZ9">
        <f t="shared" si="19"/>
        <v>944720</v>
      </c>
    </row>
    <row r="10" spans="1:52">
      <c r="A10" t="str">
        <f>Worksheet2!A10</f>
        <v>190214S09</v>
      </c>
      <c r="B10" t="str">
        <f>Worksheet2!B10</f>
        <v>사무실</v>
      </c>
      <c r="C10" t="str">
        <f>CONCATENATE(Worksheet2!C10,"",Worksheet2!D10,"",Worksheet2!E10,"",Worksheet2!F10,"",Worksheet2!G10,"",Worksheet2!H10,"",Worksheet2!I10,"")</f>
        <v>グランディール日本橋＃6F(그란디루 니혼바시)</v>
      </c>
      <c r="D10" t="str">
        <f>Worksheet2!K10</f>
        <v>東京都中央区日本橋蛎殻町1-33-4</v>
      </c>
      <c r="E10" s="24" t="str">
        <f>Worksheet2!L10</f>
        <v>6F</v>
      </c>
      <c r="F10">
        <f>Worksheet2!M10</f>
        <v>187000</v>
      </c>
      <c r="G10">
        <f>Worksheet2!N10</f>
        <v>10000</v>
      </c>
      <c r="H10">
        <f>Worksheet2!O10</f>
        <v>3</v>
      </c>
      <c r="I10">
        <f>Worksheet2!P10</f>
        <v>0</v>
      </c>
      <c r="J10" t="str">
        <f>CONCATENATE(Worksheet2!Q10,"",Worksheet2!R10,"",Worksheet2!S10,"",Worksheet2!T10,"")</f>
        <v>토쿄메트로 히비야센(日比谷線)</v>
      </c>
      <c r="K10" t="str">
        <f>CONCATENATE(Worksheet2!U10,"",Worksheet2!V10,"",Worksheet2!W10,"",Worksheet2!X10,"")</f>
        <v>닌교쵸(人形町)</v>
      </c>
      <c r="L10" s="12" t="str">
        <f>Worksheet2!Y10</f>
        <v>8</v>
      </c>
      <c r="M10" t="str">
        <f>CONCATENATE(Worksheet2!Z10,"",Worksheet2!AA10,"",Worksheet2!AB10,"",Worksheet2!AC10,"")</f>
        <v>토쿄메트로 한죠몬센(半蔵門線)</v>
      </c>
      <c r="N10" t="str">
        <f>CONCATENATE(Worksheet2!AD10,"",Worksheet2!AE10,"",Worksheet2!AF10,"",Worksheet2!AG10,"")</f>
        <v>스이텐구마에(水天宮前)</v>
      </c>
      <c r="O10" t="str">
        <f>Worksheet2!AH10</f>
        <v>3</v>
      </c>
      <c r="P10" s="1" t="s">
        <v>32</v>
      </c>
      <c r="Q10" t="str">
        <f>CONCATENATE(Worksheet2!AJ10,"",Worksheet2!AK10,"",Worksheet2!AL10,"",Worksheet2!AM10,"")</f>
        <v>추오구（中央区）</v>
      </c>
      <c r="R10" s="1" t="s">
        <v>33</v>
      </c>
      <c r="S10">
        <f>Worksheet2!AO10</f>
        <v>50</v>
      </c>
      <c r="T10" s="1" t="s">
        <v>34</v>
      </c>
      <c r="U10">
        <f>Worksheet2!AQ10</f>
        <v>50</v>
      </c>
      <c r="V10" s="1" t="s">
        <v>35</v>
      </c>
      <c r="W10">
        <f>Worksheet2!AS10</f>
        <v>50</v>
      </c>
      <c r="X10">
        <f>Worksheet2!AT10</f>
        <v>0</v>
      </c>
      <c r="Y10" s="16" t="str">
        <f>Worksheet2!AU10</f>
        <v>32.54</v>
      </c>
      <c r="Z10" s="96" t="str">
        <f>CONCATENATE(Worksheet2!AV10,"",Worksheet2!AW10,"",)</f>
        <v>RC조</v>
      </c>
      <c r="AA10">
        <f>Worksheet2!AX10</f>
        <v>6</v>
      </c>
      <c r="AB10">
        <f>Worksheet2!AY10</f>
        <v>9</v>
      </c>
      <c r="AC10">
        <f>Worksheet2!AZ10</f>
        <v>2019</v>
      </c>
      <c r="AD10" t="str">
        <f>Worksheet2!BA10</f>
        <v>3월상순</v>
      </c>
      <c r="AE10" t="str">
        <f>CONCATENATE(Worksheet2!BB10,"",Worksheet2!BC10,"",Worksheet2!BD10,"",Worksheet2!BE10,"",Worksheet2!BF10,"",Worksheet2!BG10,"",Worksheet2!BH10,"",Worksheet2!BI10,"",Worksheet2!BJ10,"",Worksheet2!BK10,"",Worksheet2!BL10,"",Worksheet2!BM10,"",Worksheet2!BN10,"",Worksheet2!BO10,"",)</f>
        <v>에어컨,2층이상,엘리베이터,</v>
      </c>
      <c r="AF10" t="str">
        <f>Worksheet2!BP10</f>
        <v>1) 4개노선 5개역 이용 가능 합니다. (히비야센-카야바쵸, 한조몬센, 아사쿠사센-닌교쵸, 토자이센-카야바쵸)</v>
      </c>
      <c r="AG10" t="str">
        <f>Worksheet2!BQ10</f>
        <v>1) 이미지는 실제와 차이가 있을 수 있습니다.
2) 초기비용은 예상초기 비용으로 실제와 차이가 있을 수 있습니다.
3) 관리비에 광열비 (전기, 수도, 가스)는 포함되지 않습니다.
4) 구글맵에서 매물의 주변환경을 꼭 확인하시기 바랍니다.
5) 전용 화장실 있습니다.
6) 2019년 2월 신축입니다.</v>
      </c>
      <c r="AH10" t="str">
        <f>Worksheet2!BR10</f>
        <v>アースウィンド日本橋</v>
      </c>
      <c r="AI10" t="str">
        <f>Worksheet2!BS10</f>
        <v>03-5623-1666</v>
      </c>
      <c r="AJ10" t="str">
        <f>Worksheet2!BT10</f>
        <v>03-5623-1755</v>
      </c>
      <c r="AK10">
        <f>Worksheet2!BU10</f>
        <v>200</v>
      </c>
      <c r="AL10" t="str">
        <f>Worksheet2!BV10</f>
        <v>アース賃貸保証</v>
      </c>
      <c r="AN10">
        <f>Worksheet2!BX10</f>
        <v>0</v>
      </c>
      <c r="AO10" s="1" t="s">
        <v>31</v>
      </c>
      <c r="AP10">
        <f t="shared" si="13"/>
        <v>187000</v>
      </c>
      <c r="AQ10">
        <f t="shared" si="14"/>
        <v>10000</v>
      </c>
      <c r="AR10">
        <f t="shared" si="15"/>
        <v>561000</v>
      </c>
      <c r="AS10">
        <f t="shared" si="16"/>
        <v>0</v>
      </c>
      <c r="AT10">
        <f t="shared" si="17"/>
        <v>197000</v>
      </c>
      <c r="AU10">
        <f>Worksheet2!CD10</f>
        <v>0</v>
      </c>
      <c r="AV10">
        <f>Worksheet2!CE10</f>
        <v>0</v>
      </c>
      <c r="AW10">
        <f>Worksheet2!CF10</f>
        <v>0</v>
      </c>
      <c r="AX10">
        <f>Worksheet2!CG10</f>
        <v>0</v>
      </c>
      <c r="AY10">
        <f t="shared" si="18"/>
        <v>201960</v>
      </c>
      <c r="AZ10">
        <f t="shared" si="19"/>
        <v>959960</v>
      </c>
    </row>
    <row r="11" spans="1:52">
      <c r="A11" t="str">
        <f>Worksheet2!A11</f>
        <v>190214S10</v>
      </c>
      <c r="B11" t="str">
        <f>Worksheet2!B11</f>
        <v>사무실</v>
      </c>
      <c r="C11" t="str">
        <f>CONCATENATE(Worksheet2!C11,"",Worksheet2!D11,"",Worksheet2!E11,"",Worksheet2!F11,"",Worksheet2!G11,"",Worksheet2!H11,"",Worksheet2!I11,"")</f>
        <v>グランディール日本橋＃7F(그란디루 니혼바시)</v>
      </c>
      <c r="D11" t="str">
        <f>Worksheet2!K11</f>
        <v>東京都中央区日本橋蛎殻町1-33-4</v>
      </c>
      <c r="E11" s="24" t="str">
        <f>Worksheet2!L11</f>
        <v>7F</v>
      </c>
      <c r="F11">
        <f>Worksheet2!M11</f>
        <v>189000</v>
      </c>
      <c r="G11">
        <f>Worksheet2!N11</f>
        <v>10000</v>
      </c>
      <c r="H11">
        <f>Worksheet2!O11</f>
        <v>3</v>
      </c>
      <c r="I11">
        <f>Worksheet2!P11</f>
        <v>0</v>
      </c>
      <c r="J11" t="str">
        <f>CONCATENATE(Worksheet2!Q11,"",Worksheet2!R11,"",Worksheet2!S11,"",Worksheet2!T11,"")</f>
        <v>토쿄메트로 히비야센(日比谷線)</v>
      </c>
      <c r="K11" t="str">
        <f>CONCATENATE(Worksheet2!U11,"",Worksheet2!V11,"",Worksheet2!W11,"",Worksheet2!X11,"")</f>
        <v>닌교쵸(人形町)</v>
      </c>
      <c r="L11" s="12" t="str">
        <f>Worksheet2!Y11</f>
        <v>8</v>
      </c>
      <c r="M11" t="str">
        <f>CONCATENATE(Worksheet2!Z11,"",Worksheet2!AA11,"",Worksheet2!AB11,"",Worksheet2!AC11,"")</f>
        <v>토쿄메트로 한죠몬센(半蔵門線)</v>
      </c>
      <c r="N11" t="str">
        <f>CONCATENATE(Worksheet2!AD11,"",Worksheet2!AE11,"",Worksheet2!AF11,"",Worksheet2!AG11,"")</f>
        <v>스이텐구마에(水天宮前)</v>
      </c>
      <c r="O11" t="str">
        <f>Worksheet2!AH11</f>
        <v>3</v>
      </c>
      <c r="P11" s="1" t="s">
        <v>32</v>
      </c>
      <c r="Q11" t="str">
        <f>CONCATENATE(Worksheet2!AJ11,"",Worksheet2!AK11,"",Worksheet2!AL11,"",Worksheet2!AM11,"")</f>
        <v>추오구（中央区）</v>
      </c>
      <c r="R11" s="1" t="s">
        <v>33</v>
      </c>
      <c r="S11">
        <f>Worksheet2!AO11</f>
        <v>50</v>
      </c>
      <c r="T11" s="1" t="s">
        <v>34</v>
      </c>
      <c r="U11">
        <f>Worksheet2!AQ11</f>
        <v>50</v>
      </c>
      <c r="V11" s="1" t="s">
        <v>35</v>
      </c>
      <c r="W11">
        <f>Worksheet2!AS11</f>
        <v>50</v>
      </c>
      <c r="X11">
        <f>Worksheet2!AT11</f>
        <v>0</v>
      </c>
      <c r="Y11" s="16" t="str">
        <f>Worksheet2!AU11</f>
        <v>32.54</v>
      </c>
      <c r="Z11" s="96" t="str">
        <f>CONCATENATE(Worksheet2!AV11,"",Worksheet2!AW11,"",)</f>
        <v>RC조</v>
      </c>
      <c r="AA11">
        <f>Worksheet2!AX11</f>
        <v>7</v>
      </c>
      <c r="AB11">
        <f>Worksheet2!AY11</f>
        <v>9</v>
      </c>
      <c r="AC11">
        <f>Worksheet2!AZ11</f>
        <v>2019</v>
      </c>
      <c r="AD11" t="str">
        <f>Worksheet2!BA11</f>
        <v>3월상순</v>
      </c>
      <c r="AE11" t="str">
        <f>CONCATENATE(Worksheet2!BB11,"",Worksheet2!BC11,"",Worksheet2!BD11,"",Worksheet2!BE11,"",Worksheet2!BF11,"",Worksheet2!BG11,"",Worksheet2!BH11,"",Worksheet2!BI11,"",Worksheet2!BJ11,"",Worksheet2!BK11,"",Worksheet2!BL11,"",Worksheet2!BM11,"",Worksheet2!BN11,"",Worksheet2!BO11,"",)</f>
        <v>에어컨,2층이상,엘리베이터,</v>
      </c>
      <c r="AF11" t="str">
        <f>Worksheet2!BP11</f>
        <v>1) 4개노선 5개역 이용 가능 합니다. (히비야센-카야바쵸, 한조몬센, 아사쿠사센-닌교쵸, 토자이센-카야바쵸)</v>
      </c>
      <c r="AG11" t="str">
        <f>Worksheet2!BQ11</f>
        <v>1) 이미지는 실제와 차이가 있을 수 있습니다.
2) 초기비용은 예상초기 비용으로 실제와 차이가 있을 수 있습니다.
3) 관리비에 광열비 (전기, 수도, 가스)는 포함되지 않습니다.
4) 구글맵에서 매물의 주변환경을 꼭 확인하시기 바랍니다.
5) 전용 화장실 있습니다.
6) 2019년 2월 신축입니다.</v>
      </c>
      <c r="AH11" t="str">
        <f>Worksheet2!BR11</f>
        <v>アースウィンド日本橋</v>
      </c>
      <c r="AI11" t="str">
        <f>Worksheet2!BS11</f>
        <v>03-5623-1666</v>
      </c>
      <c r="AJ11" t="str">
        <f>Worksheet2!BT11</f>
        <v>03-5623-1755</v>
      </c>
      <c r="AK11">
        <f>Worksheet2!BU11</f>
        <v>200</v>
      </c>
      <c r="AL11" t="str">
        <f>Worksheet2!BV11</f>
        <v>アース賃貸保証</v>
      </c>
      <c r="AN11">
        <f>Worksheet2!BX11</f>
        <v>0</v>
      </c>
      <c r="AO11" s="1" t="s">
        <v>31</v>
      </c>
      <c r="AP11">
        <f t="shared" si="13"/>
        <v>189000</v>
      </c>
      <c r="AQ11">
        <f t="shared" si="14"/>
        <v>10000</v>
      </c>
      <c r="AR11">
        <f t="shared" si="15"/>
        <v>567000</v>
      </c>
      <c r="AS11">
        <f t="shared" si="16"/>
        <v>0</v>
      </c>
      <c r="AT11">
        <f t="shared" si="17"/>
        <v>199000</v>
      </c>
      <c r="AU11">
        <f>Worksheet2!CD11</f>
        <v>0</v>
      </c>
      <c r="AV11">
        <f>Worksheet2!CE11</f>
        <v>0</v>
      </c>
      <c r="AW11">
        <f>Worksheet2!CF11</f>
        <v>0</v>
      </c>
      <c r="AX11">
        <f>Worksheet2!CG11</f>
        <v>0</v>
      </c>
      <c r="AY11">
        <f t="shared" si="18"/>
        <v>204120</v>
      </c>
      <c r="AZ11">
        <f t="shared" si="19"/>
        <v>970120</v>
      </c>
    </row>
    <row r="12" spans="1:52">
      <c r="A12" t="str">
        <f>Worksheet2!A12</f>
        <v>190214S11</v>
      </c>
      <c r="B12" t="str">
        <f>Worksheet2!B12</f>
        <v>사무실</v>
      </c>
      <c r="C12" t="str">
        <f>CONCATENATE(Worksheet2!C12,"",Worksheet2!D12,"",Worksheet2!E12,"",Worksheet2!F12,"",Worksheet2!G12,"",Worksheet2!H12,"",Worksheet2!I12,"")</f>
        <v>グランディール日本橋＃8F(그란디루 니혼바시)</v>
      </c>
      <c r="D12" t="str">
        <f>Worksheet2!K12</f>
        <v>東京都中央区日本橋蛎殻町1-33-4</v>
      </c>
      <c r="E12" s="24" t="str">
        <f>Worksheet2!L12</f>
        <v>8F</v>
      </c>
      <c r="F12">
        <f>Worksheet2!M12</f>
        <v>192000</v>
      </c>
      <c r="G12">
        <f>Worksheet2!N12</f>
        <v>10000</v>
      </c>
      <c r="H12">
        <f>Worksheet2!O12</f>
        <v>3</v>
      </c>
      <c r="I12">
        <f>Worksheet2!P12</f>
        <v>0</v>
      </c>
      <c r="J12" t="str">
        <f>CONCATENATE(Worksheet2!Q12,"",Worksheet2!R12,"",Worksheet2!S12,"",Worksheet2!T12,"")</f>
        <v>토쿄메트로 히비야센(日比谷線)</v>
      </c>
      <c r="K12" t="str">
        <f>CONCATENATE(Worksheet2!U12,"",Worksheet2!V12,"",Worksheet2!W12,"",Worksheet2!X12,"")</f>
        <v>닌교쵸(人形町)</v>
      </c>
      <c r="L12" s="12" t="str">
        <f>Worksheet2!Y12</f>
        <v>8</v>
      </c>
      <c r="M12" t="str">
        <f>CONCATENATE(Worksheet2!Z12,"",Worksheet2!AA12,"",Worksheet2!AB12,"",Worksheet2!AC12,"")</f>
        <v>토쿄메트로 한죠몬센(半蔵門線)</v>
      </c>
      <c r="N12" t="str">
        <f>CONCATENATE(Worksheet2!AD12,"",Worksheet2!AE12,"",Worksheet2!AF12,"",Worksheet2!AG12,"")</f>
        <v>스이텐구마에(水天宮前)</v>
      </c>
      <c r="O12" t="str">
        <f>Worksheet2!AH12</f>
        <v>3</v>
      </c>
      <c r="P12" s="1" t="s">
        <v>32</v>
      </c>
      <c r="Q12" t="str">
        <f>CONCATENATE(Worksheet2!AJ12,"",Worksheet2!AK12,"",Worksheet2!AL12,"",Worksheet2!AM12,"")</f>
        <v>추오구（中央区）</v>
      </c>
      <c r="R12" s="1" t="s">
        <v>33</v>
      </c>
      <c r="S12">
        <f>Worksheet2!AO12</f>
        <v>50</v>
      </c>
      <c r="T12" s="1" t="s">
        <v>34</v>
      </c>
      <c r="U12">
        <f>Worksheet2!AQ12</f>
        <v>50</v>
      </c>
      <c r="V12" s="1" t="s">
        <v>35</v>
      </c>
      <c r="W12">
        <f>Worksheet2!AS12</f>
        <v>50</v>
      </c>
      <c r="X12">
        <f>Worksheet2!AT12</f>
        <v>0</v>
      </c>
      <c r="Y12" s="16" t="str">
        <f>Worksheet2!AU12</f>
        <v>32.54</v>
      </c>
      <c r="Z12" s="96" t="str">
        <f>CONCATENATE(Worksheet2!AV12,"",Worksheet2!AW12,"",)</f>
        <v>RC조</v>
      </c>
      <c r="AA12">
        <f>Worksheet2!AX12</f>
        <v>8</v>
      </c>
      <c r="AB12">
        <f>Worksheet2!AY12</f>
        <v>9</v>
      </c>
      <c r="AC12">
        <f>Worksheet2!AZ12</f>
        <v>2019</v>
      </c>
      <c r="AD12" t="str">
        <f>Worksheet2!BA12</f>
        <v>3월상순</v>
      </c>
      <c r="AE12" t="str">
        <f>CONCATENATE(Worksheet2!BB12,"",Worksheet2!BC12,"",Worksheet2!BD12,"",Worksheet2!BE12,"",Worksheet2!BF12,"",Worksheet2!BG12,"",Worksheet2!BH12,"",Worksheet2!BI12,"",Worksheet2!BJ12,"",Worksheet2!BK12,"",Worksheet2!BL12,"",Worksheet2!BM12,"",Worksheet2!BN12,"",Worksheet2!BO12,"",)</f>
        <v>에어컨,2층이상,엘리베이터,</v>
      </c>
      <c r="AF12" t="str">
        <f>Worksheet2!BP12</f>
        <v>1) 4개노선 5개역 이용 가능 합니다. (히비야센-카야바쵸, 한조몬센, 아사쿠사센-닌교쵸, 토자이센-카야바쵸)</v>
      </c>
      <c r="AG12" t="str">
        <f>Worksheet2!BQ12</f>
        <v>1) 이미지는 실제와 차이가 있을 수 있습니다.
2) 초기비용은 예상초기 비용으로 실제와 차이가 있을 수 있습니다.
3) 관리비에 광열비 (전기, 수도, 가스)는 포함되지 않습니다.
4) 구글맵에서 매물의 주변환경을 꼭 확인하시기 바랍니다.
5) 전용 화장실 있습니다.
6) 2019년 2월 신축입니다.</v>
      </c>
      <c r="AH12" t="str">
        <f>Worksheet2!BR12</f>
        <v>アースウィンド日本橋</v>
      </c>
      <c r="AI12" t="str">
        <f>Worksheet2!BS12</f>
        <v>03-5623-1666</v>
      </c>
      <c r="AJ12" t="str">
        <f>Worksheet2!BT12</f>
        <v>03-5623-1755</v>
      </c>
      <c r="AK12">
        <f>Worksheet2!BU12</f>
        <v>200</v>
      </c>
      <c r="AL12" t="str">
        <f>Worksheet2!BV12</f>
        <v>アース賃貸保証</v>
      </c>
      <c r="AN12">
        <f>Worksheet2!BX12</f>
        <v>0</v>
      </c>
      <c r="AO12" s="1" t="s">
        <v>31</v>
      </c>
      <c r="AP12">
        <f t="shared" si="13"/>
        <v>192000</v>
      </c>
      <c r="AQ12">
        <f t="shared" si="14"/>
        <v>10000</v>
      </c>
      <c r="AR12">
        <f t="shared" si="15"/>
        <v>576000</v>
      </c>
      <c r="AS12">
        <f t="shared" si="16"/>
        <v>0</v>
      </c>
      <c r="AT12">
        <f t="shared" si="17"/>
        <v>202000</v>
      </c>
      <c r="AU12">
        <f>Worksheet2!CD12</f>
        <v>0</v>
      </c>
      <c r="AV12">
        <f>Worksheet2!CE12</f>
        <v>0</v>
      </c>
      <c r="AW12">
        <f>Worksheet2!CF12</f>
        <v>0</v>
      </c>
      <c r="AX12">
        <f>Worksheet2!CG12</f>
        <v>0</v>
      </c>
      <c r="AY12">
        <f t="shared" si="18"/>
        <v>207360</v>
      </c>
      <c r="AZ12">
        <f t="shared" si="19"/>
        <v>985360</v>
      </c>
    </row>
    <row r="13" spans="1:52">
      <c r="A13" t="str">
        <f>Worksheet2!A13</f>
        <v>190214S12</v>
      </c>
      <c r="B13" t="str">
        <f>Worksheet2!B13</f>
        <v>사무실</v>
      </c>
      <c r="C13" t="str">
        <f>CONCATENATE(Worksheet2!C13,"",Worksheet2!D13,"",Worksheet2!E13,"",Worksheet2!F13,"",Worksheet2!G13,"",Worksheet2!H13,"",Worksheet2!I13,"")</f>
        <v>グランディール日本橋＃9F(그란디루 니혼바시)</v>
      </c>
      <c r="D13" t="str">
        <f>Worksheet2!K13</f>
        <v>東京都中央区日本橋蛎殻町1-33-4</v>
      </c>
      <c r="E13" s="24" t="str">
        <f>Worksheet2!L13</f>
        <v>9F</v>
      </c>
      <c r="F13">
        <f>Worksheet2!M13</f>
        <v>194000</v>
      </c>
      <c r="G13">
        <f>Worksheet2!N13</f>
        <v>10000</v>
      </c>
      <c r="H13">
        <f>Worksheet2!O13</f>
        <v>3</v>
      </c>
      <c r="I13">
        <f>Worksheet2!P13</f>
        <v>0</v>
      </c>
      <c r="J13" t="str">
        <f>CONCATENATE(Worksheet2!Q13,"",Worksheet2!R13,"",Worksheet2!S13,"",Worksheet2!T13,"")</f>
        <v>토쿄메트로 히비야센(日比谷線)</v>
      </c>
      <c r="K13" t="str">
        <f>CONCATENATE(Worksheet2!U13,"",Worksheet2!V13,"",Worksheet2!W13,"",Worksheet2!X13,"")</f>
        <v>닌교쵸(人形町)</v>
      </c>
      <c r="L13" s="12" t="str">
        <f>Worksheet2!Y13</f>
        <v>8</v>
      </c>
      <c r="M13" t="str">
        <f>CONCATENATE(Worksheet2!Z13,"",Worksheet2!AA13,"",Worksheet2!AB13,"",Worksheet2!AC13,"")</f>
        <v>토쿄메트로 한죠몬센(半蔵門線)</v>
      </c>
      <c r="N13" t="str">
        <f>CONCATENATE(Worksheet2!AD13,"",Worksheet2!AE13,"",Worksheet2!AF13,"",Worksheet2!AG13,"")</f>
        <v>스이텐구마에(水天宮前)</v>
      </c>
      <c r="O13" t="str">
        <f>Worksheet2!AH13</f>
        <v>3</v>
      </c>
      <c r="P13" s="1" t="s">
        <v>32</v>
      </c>
      <c r="Q13" t="str">
        <f>CONCATENATE(Worksheet2!AJ13,"",Worksheet2!AK13,"",Worksheet2!AL13,"",Worksheet2!AM13,"")</f>
        <v>추오구（中央区）</v>
      </c>
      <c r="R13" s="1" t="s">
        <v>33</v>
      </c>
      <c r="S13">
        <f>Worksheet2!AO13</f>
        <v>50</v>
      </c>
      <c r="T13" s="1" t="s">
        <v>34</v>
      </c>
      <c r="U13">
        <f>Worksheet2!AQ13</f>
        <v>50</v>
      </c>
      <c r="V13" s="1" t="s">
        <v>35</v>
      </c>
      <c r="W13">
        <f>Worksheet2!AS13</f>
        <v>50</v>
      </c>
      <c r="X13">
        <f>Worksheet2!AT13</f>
        <v>0</v>
      </c>
      <c r="Y13" s="16" t="str">
        <f>Worksheet2!AU13</f>
        <v>32.54</v>
      </c>
      <c r="Z13" s="96" t="str">
        <f>CONCATENATE(Worksheet2!AV13,"",Worksheet2!AW13,"",)</f>
        <v>RC조</v>
      </c>
      <c r="AA13">
        <f>Worksheet2!AX13</f>
        <v>9</v>
      </c>
      <c r="AB13">
        <f>Worksheet2!AY13</f>
        <v>9</v>
      </c>
      <c r="AC13">
        <f>Worksheet2!AZ13</f>
        <v>2019</v>
      </c>
      <c r="AD13" t="str">
        <f>Worksheet2!BA13</f>
        <v>3월상순</v>
      </c>
      <c r="AE13" t="str">
        <f>CONCATENATE(Worksheet2!BB13,"",Worksheet2!BC13,"",Worksheet2!BD13,"",Worksheet2!BE13,"",Worksheet2!BF13,"",Worksheet2!BG13,"",Worksheet2!BH13,"",Worksheet2!BI13,"",Worksheet2!BJ13,"",Worksheet2!BK13,"",Worksheet2!BL13,"",Worksheet2!BM13,"",Worksheet2!BN13,"",Worksheet2!BO13,"",)</f>
        <v>에어컨,2층이상,엘리베이터,</v>
      </c>
      <c r="AF13" t="str">
        <f>Worksheet2!BP13</f>
        <v>1) 4개노선 5개역 이용 가능 합니다. (히비야센-카야바쵸, 한조몬센, 아사쿠사센-닌교쵸, 토자이센-카야바쵸)</v>
      </c>
      <c r="AG13" t="str">
        <f>Worksheet2!BQ13</f>
        <v>1) 이미지는 실제와 차이가 있을 수 있습니다.
2) 초기비용은 예상초기 비용으로 실제와 차이가 있을 수 있습니다.
3) 관리비에 광열비 (전기, 수도, 가스)는 포함되지 않습니다.
4) 구글맵에서 매물의 주변환경을 꼭 확인하시기 바랍니다.
5) 전용 화장실 있습니다.
6) 2019년 2월 신축입니다.</v>
      </c>
      <c r="AH13" t="str">
        <f>Worksheet2!BR13</f>
        <v>アースウィンド日本橋</v>
      </c>
      <c r="AI13" t="str">
        <f>Worksheet2!BS13</f>
        <v>03-5623-1666</v>
      </c>
      <c r="AJ13" t="str">
        <f>Worksheet2!BT13</f>
        <v>03-5623-1755</v>
      </c>
      <c r="AK13">
        <f>Worksheet2!BU13</f>
        <v>200</v>
      </c>
      <c r="AL13" t="str">
        <f>Worksheet2!BV13</f>
        <v>アース賃貸保証</v>
      </c>
      <c r="AN13">
        <f>Worksheet2!BX13</f>
        <v>0</v>
      </c>
      <c r="AO13" s="1" t="s">
        <v>31</v>
      </c>
      <c r="AP13">
        <f t="shared" si="13"/>
        <v>194000</v>
      </c>
      <c r="AQ13">
        <f t="shared" si="14"/>
        <v>10000</v>
      </c>
      <c r="AR13">
        <f t="shared" si="15"/>
        <v>582000</v>
      </c>
      <c r="AS13">
        <f t="shared" si="16"/>
        <v>0</v>
      </c>
      <c r="AT13">
        <f t="shared" si="17"/>
        <v>204000</v>
      </c>
      <c r="AU13">
        <f>Worksheet2!CD13</f>
        <v>0</v>
      </c>
      <c r="AV13">
        <f>Worksheet2!CE13</f>
        <v>0</v>
      </c>
      <c r="AW13">
        <f>Worksheet2!CF13</f>
        <v>0</v>
      </c>
      <c r="AX13">
        <f>Worksheet2!CG13</f>
        <v>0</v>
      </c>
      <c r="AY13">
        <f t="shared" si="18"/>
        <v>209520</v>
      </c>
      <c r="AZ13">
        <f t="shared" si="19"/>
        <v>995520</v>
      </c>
    </row>
    <row r="14" spans="1:52">
      <c r="A14" t="str">
        <f>Worksheet2!A14</f>
        <v>190214S13</v>
      </c>
      <c r="B14" t="str">
        <f>Worksheet2!B14</f>
        <v>사무실</v>
      </c>
      <c r="C14" t="str">
        <f>CONCATENATE(Worksheet2!C14,"",Worksheet2!D14,"",Worksheet2!E14,"",Worksheet2!F14,"",Worksheet2!G14,"",Worksheet2!H14,"",Worksheet2!I14,"")</f>
        <v>みいでらビル＃2F(미이데라)</v>
      </c>
      <c r="D14" t="str">
        <f>Worksheet2!K14</f>
        <v>東京都港区南青山1-15-1</v>
      </c>
      <c r="E14" s="24" t="str">
        <f>Worksheet2!L14</f>
        <v>2F</v>
      </c>
      <c r="F14">
        <f>Worksheet2!M14</f>
        <v>250000</v>
      </c>
      <c r="G14">
        <f>Worksheet2!N14</f>
        <v>0</v>
      </c>
      <c r="H14">
        <f>Worksheet2!O14</f>
        <v>10</v>
      </c>
      <c r="I14">
        <f>Worksheet2!P14</f>
        <v>1</v>
      </c>
      <c r="J14" t="str">
        <f>CONCATENATE(Worksheet2!Q14,"",Worksheet2!R14,"",Worksheet2!S14,"",Worksheet2!T14,"")</f>
        <v>토쿄메트로 치요다센(千代田線)</v>
      </c>
      <c r="K14" t="str">
        <f>CONCATENATE(Worksheet2!U14,"",Worksheet2!V14,"",Worksheet2!W14,"",Worksheet2!X14,"")</f>
        <v>노키자카(乃木坂)</v>
      </c>
      <c r="L14" s="12" t="str">
        <f>Worksheet2!Y14</f>
        <v>4</v>
      </c>
      <c r="M14" t="str">
        <f>CONCATENATE(Worksheet2!Z14,"",Worksheet2!AA14,"",Worksheet2!AB14,"",Worksheet2!AC14,"")</f>
        <v>토쿄메트로 히비야센(日比谷線)</v>
      </c>
      <c r="N14" t="str">
        <f>CONCATENATE(Worksheet2!AD14,"",Worksheet2!AE14,"",Worksheet2!AF14,"",Worksheet2!AG14,"")</f>
        <v>롯뽄기(六本木)</v>
      </c>
      <c r="O14" t="str">
        <f>Worksheet2!AH14</f>
        <v>10</v>
      </c>
      <c r="P14" s="1" t="s">
        <v>32</v>
      </c>
      <c r="Q14" t="str">
        <f>CONCATENATE(Worksheet2!AJ14,"",Worksheet2!AK14,"",Worksheet2!AL14,"",Worksheet2!AM14,"")</f>
        <v>미나토구（港区）</v>
      </c>
      <c r="R14" s="1" t="s">
        <v>33</v>
      </c>
      <c r="S14">
        <f>Worksheet2!AO14</f>
        <v>50</v>
      </c>
      <c r="T14" s="1" t="s">
        <v>34</v>
      </c>
      <c r="U14">
        <f>Worksheet2!AQ14</f>
        <v>50</v>
      </c>
      <c r="V14" s="1" t="s">
        <v>35</v>
      </c>
      <c r="W14">
        <f>Worksheet2!AS14</f>
        <v>50</v>
      </c>
      <c r="X14">
        <f>Worksheet2!AT14</f>
        <v>0</v>
      </c>
      <c r="Y14" s="16" t="str">
        <f>Worksheet2!AU14</f>
        <v>34.41</v>
      </c>
      <c r="Z14" s="96" t="str">
        <f>CONCATENATE(Worksheet2!AV14,"",Worksheet2!AW14,"",)</f>
        <v>RC조</v>
      </c>
      <c r="AA14">
        <f>Worksheet2!AX14</f>
        <v>2</v>
      </c>
      <c r="AB14">
        <f>Worksheet2!AY14</f>
        <v>9</v>
      </c>
      <c r="AC14">
        <f>Worksheet2!AZ14</f>
        <v>1986</v>
      </c>
      <c r="AD14" t="str">
        <f>Worksheet2!BA14</f>
        <v>3월중순</v>
      </c>
      <c r="AE14" t="str">
        <f>CONCATENATE(Worksheet2!BB14,"",Worksheet2!BC14,"",Worksheet2!BD14,"",Worksheet2!BE14,"",Worksheet2!BF14,"",Worksheet2!BG14,"",Worksheet2!BH14,"",Worksheet2!BI14,"",Worksheet2!BJ14,"",Worksheet2!BK14,"",Worksheet2!BL14,"",Worksheet2!BM14,"",Worksheet2!BN14,"",Worksheet2!BO14,"",)</f>
        <v>에어컨,2층이상,엘리베이터,</v>
      </c>
      <c r="AF14" t="str">
        <f>Worksheet2!BP14</f>
        <v>1) 3개노선 3개역 이용 가능합니다. (긴자센-아오야마잇쵸메, 치요다센-노키자카, 히비야센-롯뽄기)</v>
      </c>
      <c r="AG14" t="str">
        <f>Worksheet2!BQ14</f>
        <v>1) 이미지는 실제와 차이가 있을 수 있습니다.
2) 초기비용은 예상초기 비용으로 실제와 차이가 있을 수 있습니다.
3) 관리비에 광열비 (전기, 수도, 가스)는 포함되지 않습니다.
4) 구글맵에서 매물의 주변환경을 꼭 확인하시기 바랍니다.
5) 전용 화장실 있습니다.
6) 계약기간 2년, 갱신료는 새로운 월세의 1개월분+사무수수료 35% 입니다.
7) 상점회비 매월 1,000엔 발생합니다.</v>
      </c>
      <c r="AH14" t="str">
        <f>Worksheet2!BR14</f>
        <v>アースウィンド青山</v>
      </c>
      <c r="AI14" t="str">
        <f>Worksheet2!BS14</f>
        <v>03-5775-7666</v>
      </c>
      <c r="AJ14" t="str">
        <f>Worksheet2!BT14</f>
        <v>03-5775-7776</v>
      </c>
      <c r="AK14">
        <f>Worksheet2!BU14</f>
        <v>0</v>
      </c>
      <c r="AL14" t="str">
        <f>Worksheet2!BV14</f>
        <v>アース賃貸保証</v>
      </c>
      <c r="AN14">
        <f>Worksheet2!BX14</f>
        <v>0</v>
      </c>
      <c r="AO14" s="1" t="s">
        <v>31</v>
      </c>
      <c r="AP14">
        <f t="shared" si="13"/>
        <v>250000</v>
      </c>
      <c r="AQ14">
        <f t="shared" si="14"/>
        <v>0</v>
      </c>
      <c r="AR14">
        <f t="shared" si="15"/>
        <v>2500000</v>
      </c>
      <c r="AS14">
        <f t="shared" si="16"/>
        <v>250000</v>
      </c>
      <c r="AT14">
        <f t="shared" si="17"/>
        <v>250000</v>
      </c>
      <c r="AU14">
        <f>Worksheet2!CD14</f>
        <v>0</v>
      </c>
      <c r="AV14">
        <f>Worksheet2!CE14</f>
        <v>0</v>
      </c>
      <c r="AW14">
        <f>Worksheet2!CF14</f>
        <v>0</v>
      </c>
      <c r="AX14">
        <f>Worksheet2!CG14</f>
        <v>0</v>
      </c>
      <c r="AY14">
        <f t="shared" si="18"/>
        <v>270000</v>
      </c>
      <c r="AZ14">
        <f t="shared" si="19"/>
        <v>3270000</v>
      </c>
    </row>
    <row r="15" spans="1:52">
      <c r="A15" t="str">
        <f>Worksheet2!A15</f>
        <v>190214S14</v>
      </c>
      <c r="B15" t="str">
        <f>Worksheet2!B15</f>
        <v>사무실</v>
      </c>
      <c r="C15" t="str">
        <f>CONCATENATE(Worksheet2!C15,"",Worksheet2!D15,"",Worksheet2!E15,"",Worksheet2!F15,"",Worksheet2!G15,"",Worksheet2!H15,"",Worksheet2!I15,"")</f>
        <v>みいでらビル＃3F(미이데라)</v>
      </c>
      <c r="D15" t="str">
        <f>Worksheet2!K15</f>
        <v>東京都港区南青山1-15-1</v>
      </c>
      <c r="E15" s="24" t="str">
        <f>Worksheet2!L15</f>
        <v>3F</v>
      </c>
      <c r="F15">
        <f>Worksheet2!M15</f>
        <v>180000</v>
      </c>
      <c r="G15">
        <f>Worksheet2!N15</f>
        <v>0</v>
      </c>
      <c r="H15">
        <f>Worksheet2!O15</f>
        <v>4</v>
      </c>
      <c r="I15">
        <f>Worksheet2!P15</f>
        <v>1</v>
      </c>
      <c r="J15" t="str">
        <f>CONCATENATE(Worksheet2!Q15,"",Worksheet2!R15,"",Worksheet2!S15,"",Worksheet2!T15,"")</f>
        <v>토쿄메트로 치요다센(千代田線)</v>
      </c>
      <c r="K15" t="str">
        <f>CONCATENATE(Worksheet2!U15,"",Worksheet2!V15,"",Worksheet2!W15,"",Worksheet2!X15,"")</f>
        <v>노키자카(乃木坂)</v>
      </c>
      <c r="L15" s="12" t="str">
        <f>Worksheet2!Y15</f>
        <v>4</v>
      </c>
      <c r="M15" t="str">
        <f>CONCATENATE(Worksheet2!Z15,"",Worksheet2!AA15,"",Worksheet2!AB15,"",Worksheet2!AC15,"")</f>
        <v>토쿄메트로 히비야센(日比谷線)</v>
      </c>
      <c r="N15" t="str">
        <f>CONCATENATE(Worksheet2!AD15,"",Worksheet2!AE15,"",Worksheet2!AF15,"",Worksheet2!AG15,"")</f>
        <v>롯뽄기(六本木)</v>
      </c>
      <c r="O15" t="str">
        <f>Worksheet2!AH15</f>
        <v>10</v>
      </c>
      <c r="P15" s="1" t="s">
        <v>32</v>
      </c>
      <c r="Q15" t="str">
        <f>CONCATENATE(Worksheet2!AJ15,"",Worksheet2!AK15,"",Worksheet2!AL15,"",Worksheet2!AM15,"")</f>
        <v>미나토구（港区）</v>
      </c>
      <c r="R15" s="1" t="s">
        <v>33</v>
      </c>
      <c r="S15">
        <f>Worksheet2!AO15</f>
        <v>50</v>
      </c>
      <c r="T15" s="1" t="s">
        <v>34</v>
      </c>
      <c r="U15">
        <f>Worksheet2!AQ15</f>
        <v>50</v>
      </c>
      <c r="V15" s="1" t="s">
        <v>35</v>
      </c>
      <c r="W15">
        <f>Worksheet2!AS15</f>
        <v>50</v>
      </c>
      <c r="X15">
        <f>Worksheet2!AT15</f>
        <v>0</v>
      </c>
      <c r="Y15" s="16" t="str">
        <f>Worksheet2!AU15</f>
        <v>34.41</v>
      </c>
      <c r="Z15" s="96" t="str">
        <f>CONCATENATE(Worksheet2!AV15,"",Worksheet2!AW15,"",)</f>
        <v>RC조</v>
      </c>
      <c r="AA15">
        <f>Worksheet2!AX15</f>
        <v>3</v>
      </c>
      <c r="AB15">
        <f>Worksheet2!AY15</f>
        <v>9</v>
      </c>
      <c r="AC15">
        <f>Worksheet2!AZ15</f>
        <v>1986</v>
      </c>
      <c r="AD15" t="str">
        <f>Worksheet2!BA15</f>
        <v>3월중순</v>
      </c>
      <c r="AE15" t="str">
        <f>CONCATENATE(Worksheet2!BB15,"",Worksheet2!BC15,"",Worksheet2!BD15,"",Worksheet2!BE15,"",Worksheet2!BF15,"",Worksheet2!BG15,"",Worksheet2!BH15,"",Worksheet2!BI15,"",Worksheet2!BJ15,"",Worksheet2!BK15,"",Worksheet2!BL15,"",Worksheet2!BM15,"",Worksheet2!BN15,"",Worksheet2!BO15,"",)</f>
        <v>에어컨,2층이상,엘리베이터,</v>
      </c>
      <c r="AF15" t="str">
        <f>Worksheet2!BP15</f>
        <v>1) 3개노선 3개역 이용 가능합니다. (긴자센-아오야마잇쵸메, 치요다센-노키자카, 히비야센-롯뽄기)</v>
      </c>
      <c r="AG15" t="str">
        <f>Worksheet2!BQ15</f>
        <v>1) 이미지는 실제와 차이가 있을 수 있습니다.
2) 초기비용은 예상초기 비용으로 실제와 차이가 있을 수 있습니다.
3) 관리비에 광열비 (전기, 수도, 가스)는 포함되지 않습니다.
4) 구글맵에서 매물의 주변환경을 꼭 확인하시기 바랍니다.
5) 전용 화장실 있습니다.
6) 계약기간 2년, 갱신료는 새로운 월세의 1개월분+사무수수료 35% 입니다.
7) 상점회비 매월 1,000엔 발생합니다.</v>
      </c>
      <c r="AH15" t="str">
        <f>Worksheet2!BR15</f>
        <v>アースウィンド青山</v>
      </c>
      <c r="AI15" t="str">
        <f>Worksheet2!BS15</f>
        <v>03-5775-7666</v>
      </c>
      <c r="AJ15" t="str">
        <f>Worksheet2!BT15</f>
        <v>03-5775-7776</v>
      </c>
      <c r="AK15">
        <f>Worksheet2!BU15</f>
        <v>0</v>
      </c>
      <c r="AL15" t="str">
        <f>Worksheet2!BV15</f>
        <v>アース賃貸保証</v>
      </c>
      <c r="AN15">
        <f>Worksheet2!BX15</f>
        <v>0</v>
      </c>
      <c r="AO15" s="1" t="s">
        <v>31</v>
      </c>
      <c r="AP15">
        <f t="shared" si="13"/>
        <v>180000</v>
      </c>
      <c r="AQ15">
        <f t="shared" si="14"/>
        <v>0</v>
      </c>
      <c r="AR15">
        <f t="shared" si="15"/>
        <v>720000</v>
      </c>
      <c r="AS15">
        <f t="shared" si="16"/>
        <v>180000</v>
      </c>
      <c r="AT15">
        <f t="shared" si="17"/>
        <v>180000</v>
      </c>
      <c r="AU15">
        <f>Worksheet2!CD15</f>
        <v>0</v>
      </c>
      <c r="AV15">
        <f>Worksheet2!CE15</f>
        <v>0</v>
      </c>
      <c r="AW15">
        <f>Worksheet2!CF15</f>
        <v>0</v>
      </c>
      <c r="AX15">
        <f>Worksheet2!CG15</f>
        <v>0</v>
      </c>
      <c r="AY15">
        <f t="shared" si="18"/>
        <v>194400</v>
      </c>
      <c r="AZ15">
        <f t="shared" si="19"/>
        <v>1274400</v>
      </c>
    </row>
    <row r="16" spans="1:52">
      <c r="A16" t="str">
        <f>Worksheet2!A16</f>
        <v>190214S15</v>
      </c>
      <c r="B16" t="str">
        <f>Worksheet2!B16</f>
        <v>사무실</v>
      </c>
      <c r="C16" t="str">
        <f>CONCATENATE(Worksheet2!C16,"",Worksheet2!D16,"",Worksheet2!E16,"",Worksheet2!F16,"",Worksheet2!G16,"",Worksheet2!H16,"",Worksheet2!I16,"")</f>
        <v>みいでらビル＃4F(미이데라)</v>
      </c>
      <c r="D16" t="str">
        <f>Worksheet2!K16</f>
        <v>東京都港区南青山1-15-1</v>
      </c>
      <c r="E16" s="24" t="str">
        <f>Worksheet2!L16</f>
        <v>4F</v>
      </c>
      <c r="F16">
        <f>Worksheet2!M16</f>
        <v>180000</v>
      </c>
      <c r="G16">
        <f>Worksheet2!N16</f>
        <v>0</v>
      </c>
      <c r="H16">
        <f>Worksheet2!O16</f>
        <v>4</v>
      </c>
      <c r="I16">
        <f>Worksheet2!P16</f>
        <v>1</v>
      </c>
      <c r="J16" t="str">
        <f>CONCATENATE(Worksheet2!Q16,"",Worksheet2!R16,"",Worksheet2!S16,"",Worksheet2!T16,"")</f>
        <v>토쿄메트로 치요다센(千代田線)</v>
      </c>
      <c r="K16" t="str">
        <f>CONCATENATE(Worksheet2!U16,"",Worksheet2!V16,"",Worksheet2!W16,"",Worksheet2!X16,"")</f>
        <v>노키자카(乃木坂)</v>
      </c>
      <c r="L16" s="12" t="str">
        <f>Worksheet2!Y16</f>
        <v>4</v>
      </c>
      <c r="M16" t="str">
        <f>CONCATENATE(Worksheet2!Z16,"",Worksheet2!AA16,"",Worksheet2!AB16,"",Worksheet2!AC16,"")</f>
        <v>토쿄메트로 히비야센(日比谷線)</v>
      </c>
      <c r="N16" t="str">
        <f>CONCATENATE(Worksheet2!AD16,"",Worksheet2!AE16,"",Worksheet2!AF16,"",Worksheet2!AG16,"")</f>
        <v>롯뽄기(六本木)</v>
      </c>
      <c r="O16" t="str">
        <f>Worksheet2!AH16</f>
        <v>10</v>
      </c>
      <c r="P16" s="1" t="s">
        <v>32</v>
      </c>
      <c r="Q16" t="str">
        <f>CONCATENATE(Worksheet2!AJ16,"",Worksheet2!AK16,"",Worksheet2!AL16,"",Worksheet2!AM16,"")</f>
        <v>미나토구（港区）</v>
      </c>
      <c r="R16" s="1" t="s">
        <v>33</v>
      </c>
      <c r="S16">
        <f>Worksheet2!AO16</f>
        <v>50</v>
      </c>
      <c r="T16" s="1" t="s">
        <v>34</v>
      </c>
      <c r="U16">
        <f>Worksheet2!AQ16</f>
        <v>50</v>
      </c>
      <c r="V16" s="1" t="s">
        <v>35</v>
      </c>
      <c r="W16">
        <f>Worksheet2!AS16</f>
        <v>50</v>
      </c>
      <c r="X16">
        <f>Worksheet2!AT16</f>
        <v>0</v>
      </c>
      <c r="Y16" s="16" t="str">
        <f>Worksheet2!AU16</f>
        <v>34.41</v>
      </c>
      <c r="Z16" s="96" t="str">
        <f>CONCATENATE(Worksheet2!AV16,"",Worksheet2!AW16,"",)</f>
        <v>RC조</v>
      </c>
      <c r="AA16">
        <f>Worksheet2!AX16</f>
        <v>4</v>
      </c>
      <c r="AB16">
        <f>Worksheet2!AY16</f>
        <v>9</v>
      </c>
      <c r="AC16">
        <f>Worksheet2!AZ16</f>
        <v>1986</v>
      </c>
      <c r="AD16" t="str">
        <f>Worksheet2!BA16</f>
        <v>3월중순</v>
      </c>
      <c r="AE16" t="str">
        <f>CONCATENATE(Worksheet2!BB16,"",Worksheet2!BC16,"",Worksheet2!BD16,"",Worksheet2!BE16,"",Worksheet2!BF16,"",Worksheet2!BG16,"",Worksheet2!BH16,"",Worksheet2!BI16,"",Worksheet2!BJ16,"",Worksheet2!BK16,"",Worksheet2!BL16,"",Worksheet2!BM16,"",Worksheet2!BN16,"",Worksheet2!BO16,"",)</f>
        <v>에어컨,2층이상,엘리베이터,</v>
      </c>
      <c r="AF16" t="str">
        <f>Worksheet2!BP16</f>
        <v>1) 3개노선 3개역 이용 가능합니다. (긴자센-아오야마잇쵸메, 치요다센-노키자카, 히비야센-롯뽄기)</v>
      </c>
      <c r="AG16" t="str">
        <f>Worksheet2!BQ16</f>
        <v>1) 이미지는 실제와 차이가 있을 수 있습니다.
2) 초기비용은 예상초기 비용으로 실제와 차이가 있을 수 있습니다.
3) 관리비에 광열비 (전기, 수도, 가스)는 포함되지 않습니다.
4) 구글맵에서 매물의 주변환경을 꼭 확인하시기 바랍니다.
5) 전용 화장실 있습니다.
6) 계약기간 2년, 갱신료는 새로운 월세의 1개월분+사무수수료 35% 입니다.
7) 상점회비 매월 1,000엔 발생합니다.</v>
      </c>
      <c r="AH16" t="str">
        <f>Worksheet2!BR16</f>
        <v>アースウィンド青山</v>
      </c>
      <c r="AI16" t="str">
        <f>Worksheet2!BS16</f>
        <v>03-5775-7666</v>
      </c>
      <c r="AJ16" t="str">
        <f>Worksheet2!BT16</f>
        <v>03-5775-7776</v>
      </c>
      <c r="AK16">
        <f>Worksheet2!BU16</f>
        <v>0</v>
      </c>
      <c r="AL16" t="str">
        <f>Worksheet2!BV16</f>
        <v>アース賃貸保証</v>
      </c>
      <c r="AN16">
        <f>Worksheet2!BX16</f>
        <v>0</v>
      </c>
      <c r="AO16" s="1" t="s">
        <v>31</v>
      </c>
      <c r="AP16">
        <f t="shared" si="13"/>
        <v>180000</v>
      </c>
      <c r="AQ16">
        <f t="shared" si="14"/>
        <v>0</v>
      </c>
      <c r="AR16">
        <f t="shared" si="15"/>
        <v>720000</v>
      </c>
      <c r="AS16">
        <f t="shared" si="16"/>
        <v>180000</v>
      </c>
      <c r="AT16">
        <f t="shared" si="17"/>
        <v>180000</v>
      </c>
      <c r="AU16">
        <f>Worksheet2!CD16</f>
        <v>0</v>
      </c>
      <c r="AV16">
        <f>Worksheet2!CE16</f>
        <v>0</v>
      </c>
      <c r="AW16">
        <f>Worksheet2!CF16</f>
        <v>0</v>
      </c>
      <c r="AX16">
        <f>Worksheet2!CG16</f>
        <v>0</v>
      </c>
      <c r="AY16">
        <f t="shared" si="18"/>
        <v>194400</v>
      </c>
      <c r="AZ16">
        <f t="shared" si="19"/>
        <v>1274400</v>
      </c>
    </row>
    <row r="17" spans="1:52">
      <c r="A17" t="str">
        <f>Worksheet2!A17</f>
        <v>190214S16</v>
      </c>
      <c r="B17" t="str">
        <f>Worksheet2!B17</f>
        <v>사무실</v>
      </c>
      <c r="C17" t="str">
        <f>CONCATENATE(Worksheet2!C17,"",Worksheet2!D17,"",Worksheet2!E17,"",Worksheet2!F17,"",Worksheet2!G17,"",Worksheet2!H17,"",Worksheet2!I17,"")</f>
        <v>みいでらビル＃5F(미이데라)</v>
      </c>
      <c r="D17" t="str">
        <f>Worksheet2!K17</f>
        <v>東京都港区南青山1-15-1</v>
      </c>
      <c r="E17" s="24" t="str">
        <f>Worksheet2!L17</f>
        <v>5F</v>
      </c>
      <c r="F17">
        <f>Worksheet2!M17</f>
        <v>180000</v>
      </c>
      <c r="G17">
        <f>Worksheet2!N17</f>
        <v>0</v>
      </c>
      <c r="H17">
        <f>Worksheet2!O17</f>
        <v>4</v>
      </c>
      <c r="I17">
        <f>Worksheet2!P17</f>
        <v>1</v>
      </c>
      <c r="J17" t="str">
        <f>CONCATENATE(Worksheet2!Q17,"",Worksheet2!R17,"",Worksheet2!S17,"",Worksheet2!T17,"")</f>
        <v>토쿄메트로 치요다센(千代田線)</v>
      </c>
      <c r="K17" t="str">
        <f>CONCATENATE(Worksheet2!U17,"",Worksheet2!V17,"",Worksheet2!W17,"",Worksheet2!X17,"")</f>
        <v>노키자카(乃木坂)</v>
      </c>
      <c r="L17" s="12" t="str">
        <f>Worksheet2!Y17</f>
        <v>4</v>
      </c>
      <c r="M17" t="str">
        <f>CONCATENATE(Worksheet2!Z17,"",Worksheet2!AA17,"",Worksheet2!AB17,"",Worksheet2!AC17,"")</f>
        <v>토쿄메트로 히비야센(日比谷線)</v>
      </c>
      <c r="N17" t="str">
        <f>CONCATENATE(Worksheet2!AD17,"",Worksheet2!AE17,"",Worksheet2!AF17,"",Worksheet2!AG17,"")</f>
        <v>롯뽄기(六本木)</v>
      </c>
      <c r="O17" t="str">
        <f>Worksheet2!AH17</f>
        <v>10</v>
      </c>
      <c r="P17" s="1" t="s">
        <v>32</v>
      </c>
      <c r="Q17" t="str">
        <f>CONCATENATE(Worksheet2!AJ17,"",Worksheet2!AK17,"",Worksheet2!AL17,"",Worksheet2!AM17,"")</f>
        <v>미나토구（港区）</v>
      </c>
      <c r="R17" s="1" t="s">
        <v>33</v>
      </c>
      <c r="S17">
        <f>Worksheet2!AO17</f>
        <v>50</v>
      </c>
      <c r="T17" s="1" t="s">
        <v>34</v>
      </c>
      <c r="U17">
        <f>Worksheet2!AQ17</f>
        <v>50</v>
      </c>
      <c r="V17" s="1" t="s">
        <v>35</v>
      </c>
      <c r="W17">
        <f>Worksheet2!AS17</f>
        <v>50</v>
      </c>
      <c r="X17">
        <f>Worksheet2!AT17</f>
        <v>0</v>
      </c>
      <c r="Y17" s="16" t="str">
        <f>Worksheet2!AU17</f>
        <v>34.41</v>
      </c>
      <c r="Z17" s="96" t="str">
        <f>CONCATENATE(Worksheet2!AV17,"",Worksheet2!AW17,"",)</f>
        <v>RC조</v>
      </c>
      <c r="AA17">
        <f>Worksheet2!AX17</f>
        <v>5</v>
      </c>
      <c r="AB17">
        <f>Worksheet2!AY17</f>
        <v>9</v>
      </c>
      <c r="AC17">
        <f>Worksheet2!AZ17</f>
        <v>1986</v>
      </c>
      <c r="AD17" t="str">
        <f>Worksheet2!BA17</f>
        <v>3월중순</v>
      </c>
      <c r="AE17" t="str">
        <f>CONCATENATE(Worksheet2!BB17,"",Worksheet2!BC17,"",Worksheet2!BD17,"",Worksheet2!BE17,"",Worksheet2!BF17,"",Worksheet2!BG17,"",Worksheet2!BH17,"",Worksheet2!BI17,"",Worksheet2!BJ17,"",Worksheet2!BK17,"",Worksheet2!BL17,"",Worksheet2!BM17,"",Worksheet2!BN17,"",Worksheet2!BO17,"",)</f>
        <v>에어컨,2층이상,엘리베이터,</v>
      </c>
      <c r="AF17" t="str">
        <f>Worksheet2!BP17</f>
        <v>1) 3개노선 3개역 이용 가능합니다. (긴자센-아오야마잇쵸메, 치요다센-노키자카, 히비야센-롯뽄기)</v>
      </c>
      <c r="AG17" t="str">
        <f>Worksheet2!BQ17</f>
        <v>1) 이미지는 실제와 차이가 있을 수 있습니다.
2) 초기비용은 예상초기 비용으로 실제와 차이가 있을 수 있습니다.
3) 관리비에 광열비 (전기, 수도, 가스)는 포함되지 않습니다.
4) 구글맵에서 매물의 주변환경을 꼭 확인하시기 바랍니다.
5) 전용 화장실 있습니다.
6) 계약기간 2년, 갱신료는 새로운 월세의 1개월분+사무수수료 35% 입니다.
7) 상점회비 매월 1,000엔 발생합니다.</v>
      </c>
      <c r="AH17" t="str">
        <f>Worksheet2!BR17</f>
        <v>アースウィンド青山</v>
      </c>
      <c r="AI17" t="str">
        <f>Worksheet2!BS17</f>
        <v>03-5775-7666</v>
      </c>
      <c r="AJ17" t="str">
        <f>Worksheet2!BT17</f>
        <v>03-5775-7776</v>
      </c>
      <c r="AK17">
        <f>Worksheet2!BU17</f>
        <v>0</v>
      </c>
      <c r="AL17" t="str">
        <f>Worksheet2!BV17</f>
        <v>アース賃貸保証</v>
      </c>
      <c r="AN17">
        <f>Worksheet2!BX17</f>
        <v>0</v>
      </c>
      <c r="AO17" s="1" t="s">
        <v>31</v>
      </c>
      <c r="AP17">
        <f t="shared" si="13"/>
        <v>180000</v>
      </c>
      <c r="AQ17">
        <f t="shared" si="14"/>
        <v>0</v>
      </c>
      <c r="AR17">
        <f t="shared" si="15"/>
        <v>720000</v>
      </c>
      <c r="AS17">
        <f t="shared" si="16"/>
        <v>180000</v>
      </c>
      <c r="AT17">
        <f t="shared" si="17"/>
        <v>180000</v>
      </c>
      <c r="AU17">
        <f>Worksheet2!CD17</f>
        <v>0</v>
      </c>
      <c r="AV17">
        <f>Worksheet2!CE17</f>
        <v>0</v>
      </c>
      <c r="AW17">
        <f>Worksheet2!CF17</f>
        <v>0</v>
      </c>
      <c r="AX17">
        <f>Worksheet2!CG17</f>
        <v>0</v>
      </c>
      <c r="AY17">
        <f t="shared" si="18"/>
        <v>194400</v>
      </c>
      <c r="AZ17">
        <f t="shared" si="19"/>
        <v>1274400</v>
      </c>
    </row>
    <row r="18" spans="1:52">
      <c r="A18" t="str">
        <f>Worksheet2!A18</f>
        <v>190214S17</v>
      </c>
      <c r="B18" t="str">
        <f>Worksheet2!B18</f>
        <v>사무실</v>
      </c>
      <c r="C18" t="str">
        <f>CONCATENATE(Worksheet2!C18,"",Worksheet2!D18,"",Worksheet2!E18,"",Worksheet2!F18,"",Worksheet2!G18,"",Worksheet2!H18,"",Worksheet2!I18,"")</f>
        <v>サクセス銀座東＃6F(사쿠세스 긴자히가시)</v>
      </c>
      <c r="D18" t="str">
        <f>Worksheet2!K18</f>
        <v>東京都中央区湊1-7-6</v>
      </c>
      <c r="E18" s="24" t="str">
        <f>Worksheet2!L18</f>
        <v>6F</v>
      </c>
      <c r="F18">
        <f>Worksheet2!M18</f>
        <v>180000</v>
      </c>
      <c r="G18">
        <f>Worksheet2!N18</f>
        <v>0</v>
      </c>
      <c r="H18">
        <f>Worksheet2!O18</f>
        <v>6</v>
      </c>
      <c r="I18">
        <f>Worksheet2!P18</f>
        <v>0</v>
      </c>
      <c r="J18" t="str">
        <f>CONCATENATE(Worksheet2!Q18,"",Worksheet2!R18,"",Worksheet2!S18,"",Worksheet2!T18,"")</f>
        <v>토쿄메트로 히비야센(日比谷線)</v>
      </c>
      <c r="K18" t="str">
        <f>CONCATENATE(Worksheet2!U18,"",Worksheet2!V18,"",Worksheet2!W18,"",Worksheet2!X18,"")</f>
        <v>핫쵸보리(八丁堀)</v>
      </c>
      <c r="L18" s="12" t="str">
        <f>Worksheet2!Y18</f>
        <v>3</v>
      </c>
      <c r="M18" t="str">
        <f>CONCATENATE(Worksheet2!Z18,"",Worksheet2!AA18,"",Worksheet2!AB18,"",Worksheet2!AC18,"")</f>
        <v>토쿄메트로 유락쵸센(有楽町線)</v>
      </c>
      <c r="N18" t="str">
        <f>CONCATENATE(Worksheet2!AD18,"",Worksheet2!AE18,"",Worksheet2!AF18,"",Worksheet2!AG18,"")</f>
        <v>신토미쵸(新富町)</v>
      </c>
      <c r="O18" t="str">
        <f>Worksheet2!AH18</f>
        <v>9</v>
      </c>
      <c r="P18" s="1" t="s">
        <v>32</v>
      </c>
      <c r="Q18" t="str">
        <f>CONCATENATE(Worksheet2!AJ18,"",Worksheet2!AK18,"",Worksheet2!AL18,"",Worksheet2!AM18,"")</f>
        <v>추오구（中央区）</v>
      </c>
      <c r="R18" s="1" t="s">
        <v>33</v>
      </c>
      <c r="S18">
        <f>Worksheet2!AO18</f>
        <v>50</v>
      </c>
      <c r="T18" s="1" t="s">
        <v>34</v>
      </c>
      <c r="U18">
        <f>Worksheet2!AQ18</f>
        <v>50</v>
      </c>
      <c r="V18" s="1" t="s">
        <v>35</v>
      </c>
      <c r="W18">
        <f>Worksheet2!AS18</f>
        <v>50</v>
      </c>
      <c r="X18">
        <f>Worksheet2!AT18</f>
        <v>0</v>
      </c>
      <c r="Y18" s="16" t="str">
        <f>Worksheet2!AU18</f>
        <v>31.60</v>
      </c>
      <c r="Z18" s="96" t="str">
        <f>CONCATENATE(Worksheet2!AV18,"",Worksheet2!AW18,"",)</f>
        <v>RC조</v>
      </c>
      <c r="AA18">
        <f>Worksheet2!AX18</f>
        <v>6</v>
      </c>
      <c r="AB18">
        <f>Worksheet2!AY18</f>
        <v>9</v>
      </c>
      <c r="AC18">
        <f>Worksheet2!AZ18</f>
        <v>2019</v>
      </c>
      <c r="AD18" t="str">
        <f>Worksheet2!BA18</f>
        <v>3월하순</v>
      </c>
      <c r="AE18" t="str">
        <f>CONCATENATE(Worksheet2!BB18,"",Worksheet2!BC18,"",Worksheet2!BD18,"",Worksheet2!BE18,"",Worksheet2!BF18,"",Worksheet2!BG18,"",Worksheet2!BH18,"",Worksheet2!BI18,"",Worksheet2!BJ18,"",Worksheet2!BK18,"",Worksheet2!BL18,"",Worksheet2!BM18,"",Worksheet2!BN18,"",Worksheet2!BO18,"",)</f>
        <v>에어컨,2층이상,엘리베이터,</v>
      </c>
      <c r="AF18" t="str">
        <f>Worksheet2!BP18</f>
        <v xml:space="preserve">1) 3개노선 3개역 이용 가능합니다. (히비야센, 유락쵸센, JR쿄바센-핫쵸보리) </v>
      </c>
      <c r="AG18" t="str">
        <f>Worksheet2!BQ18</f>
        <v>1) 이미지는 실제와 차이가 있을 수 있습니다.
2) 초기비용은 예상초기 비용으로 실제와 차이가 있을 수 있습니다.
3) 관리비에 광열비 (전기, 수도, 가스)는 포함되지 않습니다.
4) 구글맵에서 매물의 주변환경을 꼭 확인하시기 바랍니다.
5) 전용 화장실 있습니다.
6) 20
7) 24시간 이용 가능합니다.</v>
      </c>
      <c r="AH18" t="str">
        <f>Worksheet2!BR18</f>
        <v>サンフロンティア不動産</v>
      </c>
      <c r="AI18" t="str">
        <f>Worksheet2!BS18</f>
        <v>03-3561-7761</v>
      </c>
      <c r="AJ18" t="str">
        <f>Worksheet2!BT18</f>
        <v>03-3561-7762</v>
      </c>
      <c r="AK18">
        <f>Worksheet2!BU18</f>
        <v>0</v>
      </c>
      <c r="AL18" t="str">
        <f>Worksheet2!BV18</f>
        <v>SFサポート</v>
      </c>
      <c r="AN18">
        <f>Worksheet2!BX18</f>
        <v>0</v>
      </c>
      <c r="AO18" s="1" t="s">
        <v>31</v>
      </c>
      <c r="AP18">
        <f t="shared" si="13"/>
        <v>180000</v>
      </c>
      <c r="AQ18">
        <f t="shared" si="14"/>
        <v>0</v>
      </c>
      <c r="AR18">
        <f t="shared" si="15"/>
        <v>1080000</v>
      </c>
      <c r="AS18">
        <f t="shared" si="16"/>
        <v>0</v>
      </c>
      <c r="AT18">
        <f t="shared" si="17"/>
        <v>180000</v>
      </c>
      <c r="AU18">
        <f>Worksheet2!CD18</f>
        <v>0</v>
      </c>
      <c r="AV18">
        <f>Worksheet2!CE18</f>
        <v>0</v>
      </c>
      <c r="AW18">
        <f>Worksheet2!CF18</f>
        <v>0</v>
      </c>
      <c r="AX18">
        <f>Worksheet2!CG18</f>
        <v>0</v>
      </c>
      <c r="AY18">
        <f t="shared" si="18"/>
        <v>194400</v>
      </c>
      <c r="AZ18">
        <f t="shared" si="19"/>
        <v>1454400</v>
      </c>
    </row>
    <row r="19" spans="1:52">
      <c r="A19" t="str">
        <f>Worksheet2!A19</f>
        <v>190214S18</v>
      </c>
      <c r="B19" t="str">
        <f>Worksheet2!B19</f>
        <v>사무실</v>
      </c>
      <c r="C19" t="str">
        <f>CONCATENATE(Worksheet2!C19,"",Worksheet2!D19,"",Worksheet2!E19,"",Worksheet2!F19,"",Worksheet2!G19,"",Worksheet2!H19,"",Worksheet2!I19,"")</f>
        <v>日本橋栄ビル＃４F(니혼바시 사카에)</v>
      </c>
      <c r="D19" t="str">
        <f>Worksheet2!K19</f>
        <v>東京都中央区日本橋蛎殻町1-25-4</v>
      </c>
      <c r="E19" s="24" t="str">
        <f>Worksheet2!L19</f>
        <v>4F</v>
      </c>
      <c r="F19">
        <f>Worksheet2!M19</f>
        <v>195000</v>
      </c>
      <c r="G19">
        <f>Worksheet2!N19</f>
        <v>25000</v>
      </c>
      <c r="H19">
        <f>Worksheet2!O19</f>
        <v>1</v>
      </c>
      <c r="I19">
        <f>Worksheet2!P19</f>
        <v>1</v>
      </c>
      <c r="J19" t="str">
        <f>CONCATENATE(Worksheet2!Q19,"",Worksheet2!R19,"",Worksheet2!S19,"",Worksheet2!T19,"")</f>
        <v>토쿄메트로 히비야센(日比谷線)</v>
      </c>
      <c r="K19" t="str">
        <f>CONCATENATE(Worksheet2!U19,"",Worksheet2!V19,"",Worksheet2!W19,"",Worksheet2!X19,"")</f>
        <v>카야바쵸(茅場町)</v>
      </c>
      <c r="L19" s="12" t="str">
        <f>Worksheet2!Y19</f>
        <v>6</v>
      </c>
      <c r="M19" t="str">
        <f>CONCATENATE(Worksheet2!Z19,"",Worksheet2!AA19,"",Worksheet2!AB19,"",Worksheet2!AC19,"")</f>
        <v>토쿄메트로 한죠몬센(半蔵門線)</v>
      </c>
      <c r="N19" t="str">
        <f>CONCATENATE(Worksheet2!AD19,"",Worksheet2!AE19,"",Worksheet2!AF19,"",Worksheet2!AG19,"")</f>
        <v>스이텐구마에(水天宮前)</v>
      </c>
      <c r="O19" t="str">
        <f>Worksheet2!AH19</f>
        <v>3</v>
      </c>
      <c r="P19" s="1" t="s">
        <v>32</v>
      </c>
      <c r="Q19" t="str">
        <f>CONCATENATE(Worksheet2!AJ19,"",Worksheet2!AK19,"",Worksheet2!AL19,"",Worksheet2!AM19,"")</f>
        <v>추오구（中央区）</v>
      </c>
      <c r="R19" s="1" t="s">
        <v>33</v>
      </c>
      <c r="S19">
        <f>Worksheet2!AO19</f>
        <v>50</v>
      </c>
      <c r="T19" s="1" t="s">
        <v>34</v>
      </c>
      <c r="U19">
        <f>Worksheet2!AQ19</f>
        <v>50</v>
      </c>
      <c r="V19" s="1" t="s">
        <v>35</v>
      </c>
      <c r="W19">
        <f>Worksheet2!AS19</f>
        <v>50</v>
      </c>
      <c r="X19">
        <f>Worksheet2!AT19</f>
        <v>0</v>
      </c>
      <c r="Y19" s="16" t="str">
        <f>Worksheet2!AU19</f>
        <v>69.30</v>
      </c>
      <c r="Z19" s="96" t="str">
        <f>CONCATENATE(Worksheet2!AV19,"",Worksheet2!AW19,"",)</f>
        <v>RC조</v>
      </c>
      <c r="AA19">
        <f>Worksheet2!AX19</f>
        <v>6</v>
      </c>
      <c r="AB19">
        <f>Worksheet2!AY19</f>
        <v>6</v>
      </c>
      <c r="AC19">
        <f>Worksheet2!AZ19</f>
        <v>1986</v>
      </c>
      <c r="AD19" t="str">
        <f>Worksheet2!BA19</f>
        <v>즉시</v>
      </c>
      <c r="AE19" t="str">
        <f>CONCATENATE(Worksheet2!BB19,"",Worksheet2!BC19,"",Worksheet2!BD19,"",Worksheet2!BE19,"",Worksheet2!BF19,"",Worksheet2!BG19,"",Worksheet2!BH19,"",Worksheet2!BI19,"",Worksheet2!BJ19,"",Worksheet2!BK19,"",Worksheet2!BL19,"",Worksheet2!BM19,"",Worksheet2!BN19,"",Worksheet2!BO19,"",)</f>
        <v>에어컨,2층이상,엘리베이터,</v>
      </c>
      <c r="AF19" t="str">
        <f>Worksheet2!BP19</f>
        <v>1) 3개노선 3개역 이용 가능합니다. (히비야센, 토자이센, 아사쿠사센-닌교쵸)</v>
      </c>
      <c r="AG19" t="str">
        <f>Worksheet2!BQ19</f>
        <v>1) 이미지는 실제와 차이가 있을 수 있습니다.
2) 초기비용은 예상초기 비용으로 실제와 차이가 있을 수 있습니다.
3) 관리비에 광열비 (전기, 수도, 가스)는 포함되지 않습니다.
4) 구글맵에서 매물의 주변환경을 꼭 확인하시기 바랍니다.
5) 전용 화장실 있습니다.
6) 계약기간 2년, 갱신료는 새로운 월세의 1개월분+사무수수료 0.5개월분 입니다.</v>
      </c>
      <c r="AH19" t="str">
        <f>Worksheet2!BR19</f>
        <v>大日株式会社</v>
      </c>
      <c r="AI19" t="str">
        <f>Worksheet2!BS19</f>
        <v>03-6907-3125</v>
      </c>
      <c r="AJ19" t="str">
        <f>Worksheet2!BT19</f>
        <v>03-6907-3126</v>
      </c>
      <c r="AK19">
        <f>Worksheet2!BU19</f>
        <v>0</v>
      </c>
      <c r="AL19" t="str">
        <f>Worksheet2!BV19</f>
        <v>セフティ</v>
      </c>
      <c r="AN19">
        <f>Worksheet2!BX19</f>
        <v>0</v>
      </c>
      <c r="AO19" s="1" t="s">
        <v>31</v>
      </c>
      <c r="AP19">
        <f t="shared" si="13"/>
        <v>195000</v>
      </c>
      <c r="AQ19">
        <f t="shared" si="14"/>
        <v>25000</v>
      </c>
      <c r="AR19">
        <f t="shared" si="15"/>
        <v>195000</v>
      </c>
      <c r="AS19">
        <f t="shared" si="16"/>
        <v>195000</v>
      </c>
      <c r="AT19">
        <f t="shared" si="17"/>
        <v>220000</v>
      </c>
      <c r="AU19">
        <f>Worksheet2!CD19</f>
        <v>0</v>
      </c>
      <c r="AV19">
        <f>Worksheet2!CE19</f>
        <v>0</v>
      </c>
      <c r="AW19">
        <f>Worksheet2!CF19</f>
        <v>0</v>
      </c>
      <c r="AX19">
        <f>Worksheet2!CG19</f>
        <v>0</v>
      </c>
      <c r="AY19">
        <f t="shared" si="18"/>
        <v>210600</v>
      </c>
      <c r="AZ19">
        <f t="shared" si="19"/>
        <v>820600</v>
      </c>
    </row>
    <row r="20" spans="1:52">
      <c r="A20" t="str">
        <f>Worksheet2!A20</f>
        <v>190214S19</v>
      </c>
      <c r="B20" t="str">
        <f>Worksheet2!B20</f>
        <v>사무실</v>
      </c>
      <c r="C20" t="str">
        <f>CONCATENATE(Worksheet2!C20,"",Worksheet2!D20,"",Worksheet2!E20,"",Worksheet2!F20,"",Worksheet2!G20,"",Worksheet2!H20,"",Worksheet2!I20,"")</f>
        <v>箱崎テイトビル#2F(하코자키테이토)</v>
      </c>
      <c r="D20" t="str">
        <f>Worksheet2!K20</f>
        <v>東京都中央区日本橋箱崎町15-6</v>
      </c>
      <c r="E20" s="24" t="str">
        <f>Worksheet2!L20</f>
        <v>2F</v>
      </c>
      <c r="F20">
        <f>Worksheet2!M20</f>
        <v>170000</v>
      </c>
      <c r="G20">
        <f>Worksheet2!N20</f>
        <v>10000</v>
      </c>
      <c r="H20">
        <f>Worksheet2!O20</f>
        <v>6</v>
      </c>
      <c r="I20">
        <f>Worksheet2!P20</f>
        <v>1</v>
      </c>
      <c r="J20" t="str">
        <f>CONCATENATE(Worksheet2!Q20,"",Worksheet2!R20,"",Worksheet2!S20,"",Worksheet2!T20,"")</f>
        <v>토쿄메트로 히비야센(日比谷線)</v>
      </c>
      <c r="K20" t="str">
        <f>CONCATENATE(Worksheet2!U20,"",Worksheet2!V20,"",Worksheet2!W20,"",Worksheet2!X20,"")</f>
        <v>카야바쵸(茅場町)</v>
      </c>
      <c r="L20" s="12" t="str">
        <f>Worksheet2!Y20</f>
        <v>5</v>
      </c>
      <c r="M20" t="str">
        <f>CONCATENATE(Worksheet2!Z20,"",Worksheet2!AA20,"",Worksheet2!AB20,"",Worksheet2!AC20,"")</f>
        <v>토쿄메트로 한죠몬센(半蔵門線)</v>
      </c>
      <c r="N20" t="str">
        <f>CONCATENATE(Worksheet2!AD20,"",Worksheet2!AE20,"",Worksheet2!AF20,"",Worksheet2!AG20,"")</f>
        <v>스이텐구마에(水天宮前)</v>
      </c>
      <c r="O20" t="str">
        <f>Worksheet2!AH20</f>
        <v>2</v>
      </c>
      <c r="P20" s="1" t="s">
        <v>32</v>
      </c>
      <c r="Q20" t="str">
        <f>CONCATENATE(Worksheet2!AJ20,"",Worksheet2!AK20,"",Worksheet2!AL20,"",Worksheet2!AM20,"")</f>
        <v>추오구（中央区）</v>
      </c>
      <c r="R20" s="1" t="s">
        <v>33</v>
      </c>
      <c r="S20">
        <f>Worksheet2!AO20</f>
        <v>50</v>
      </c>
      <c r="T20" s="1" t="s">
        <v>34</v>
      </c>
      <c r="U20">
        <f>Worksheet2!AQ20</f>
        <v>50</v>
      </c>
      <c r="V20" s="1" t="s">
        <v>35</v>
      </c>
      <c r="W20">
        <f>Worksheet2!AS20</f>
        <v>50</v>
      </c>
      <c r="X20">
        <f>Worksheet2!AT20</f>
        <v>0</v>
      </c>
      <c r="Y20" s="16" t="str">
        <f>Worksheet2!AU20</f>
        <v>52.61</v>
      </c>
      <c r="Z20" s="96" t="str">
        <f>CONCATENATE(Worksheet2!AV20,"",Worksheet2!AW20,"",)</f>
        <v>SRC조</v>
      </c>
      <c r="AA20">
        <f>Worksheet2!AX20</f>
        <v>4</v>
      </c>
      <c r="AB20">
        <f>Worksheet2!AY20</f>
        <v>8</v>
      </c>
      <c r="AC20">
        <f>Worksheet2!AZ20</f>
        <v>1988</v>
      </c>
      <c r="AD20" t="str">
        <f>Worksheet2!BA20</f>
        <v>즉시</v>
      </c>
      <c r="AE20" t="str">
        <f>CONCATENATE(Worksheet2!BB20,"",Worksheet2!BC20,"",Worksheet2!BD20,"",Worksheet2!BE20,"",Worksheet2!BF20,"",Worksheet2!BG20,"",Worksheet2!BH20,"",Worksheet2!BI20,"",Worksheet2!BJ20,"",Worksheet2!BK20,"",Worksheet2!BL20,"",Worksheet2!BM20,"",Worksheet2!BN20,"",Worksheet2!BO20,"",)</f>
        <v>에어컨,2층이상,엘리베이터,</v>
      </c>
      <c r="AF20" t="str">
        <f>Worksheet2!BP20</f>
        <v>1) 4개노선 3개역 이용 가능합니다. (한조몬센, 히비야센, 토자이센, 아사쿠사센-닌교쵸)</v>
      </c>
      <c r="AG20" t="str">
        <f>Worksheet2!BQ20</f>
        <v>1) 이미지는 실제와 차이가 있을 수 있습니다.
2) 초기비용은 예상초기 비용으로 실제와 차이가 있을 수 있습니다.
3) 관리비에 광열비 (전기, 수도, 가스)는 포함되지 않습니다.
4) 구글맵에서 매물의 주변환경을 꼭 확인하시기 바랍니다.
5) 전용 화장실 있습니다.
6) 전기요금은 기본요금 5,880엔+사용분이고 수도요금은 2개월에 한번 청구됩니다.
7) 갱신료 1개월분 + 갱신사무수수료 0.5개월분 입니다.
8) 퇴실시 청소비용 5만엔 + 원상복구 입니다.</v>
      </c>
      <c r="AH20" t="str">
        <f>Worksheet2!BR20</f>
        <v>イーストリーフ</v>
      </c>
      <c r="AI20" t="str">
        <f>Worksheet2!BS20</f>
        <v>03-5643-0770</v>
      </c>
      <c r="AJ20" t="str">
        <f>Worksheet2!BT20</f>
        <v>03-5643-0776</v>
      </c>
      <c r="AK20">
        <f>Worksheet2!BU20</f>
        <v>0</v>
      </c>
      <c r="AL20" t="str">
        <f>Worksheet2!BV20</f>
        <v>ナップ</v>
      </c>
      <c r="AN20">
        <f>Worksheet2!BX20</f>
        <v>0</v>
      </c>
      <c r="AO20" s="1" t="s">
        <v>31</v>
      </c>
      <c r="AP20">
        <f t="shared" si="13"/>
        <v>170000</v>
      </c>
      <c r="AQ20">
        <f t="shared" si="14"/>
        <v>10000</v>
      </c>
      <c r="AR20">
        <f t="shared" si="15"/>
        <v>1020000</v>
      </c>
      <c r="AS20">
        <f t="shared" si="16"/>
        <v>170000</v>
      </c>
      <c r="AT20">
        <f t="shared" si="17"/>
        <v>180000</v>
      </c>
      <c r="AU20">
        <f>Worksheet2!CD20</f>
        <v>0</v>
      </c>
      <c r="AV20">
        <f>Worksheet2!CE20</f>
        <v>0</v>
      </c>
      <c r="AW20">
        <f>Worksheet2!CF20</f>
        <v>0</v>
      </c>
      <c r="AX20">
        <f>Worksheet2!CG20</f>
        <v>0</v>
      </c>
      <c r="AY20">
        <f t="shared" si="18"/>
        <v>183600</v>
      </c>
      <c r="AZ20">
        <f t="shared" si="19"/>
        <v>1553600</v>
      </c>
    </row>
    <row r="21" spans="1:52">
      <c r="A21" t="str">
        <f>Worksheet2!A21</f>
        <v>190214S19</v>
      </c>
      <c r="B21" t="str">
        <f>Worksheet2!B21</f>
        <v>사무실</v>
      </c>
      <c r="C21" t="str">
        <f>CONCATENATE(Worksheet2!C21,"",Worksheet2!D21,"",Worksheet2!E21,"",Worksheet2!F21,"",Worksheet2!G21,"",Worksheet2!H21,"",Worksheet2!I21,"")</f>
        <v>箱崎テイトビル#3F(하코자키테이토)</v>
      </c>
      <c r="D21" t="str">
        <f>Worksheet2!K21</f>
        <v>東京都中央区日本橋箱崎町15-6</v>
      </c>
      <c r="E21" s="24" t="str">
        <f>Worksheet2!L21</f>
        <v>3F</v>
      </c>
      <c r="F21">
        <f>Worksheet2!M21</f>
        <v>170000</v>
      </c>
      <c r="G21">
        <f>Worksheet2!N21</f>
        <v>10000</v>
      </c>
      <c r="H21">
        <f>Worksheet2!O21</f>
        <v>6</v>
      </c>
      <c r="I21">
        <f>Worksheet2!P21</f>
        <v>1</v>
      </c>
      <c r="J21" t="str">
        <f>CONCATENATE(Worksheet2!Q21,"",Worksheet2!R21,"",Worksheet2!S21,"",Worksheet2!T21,"")</f>
        <v>토쿄메트로 히비야센(日比谷線)</v>
      </c>
      <c r="K21" t="str">
        <f>CONCATENATE(Worksheet2!U21,"",Worksheet2!V21,"",Worksheet2!W21,"",Worksheet2!X21,"")</f>
        <v>카야바쵸(茅場町)</v>
      </c>
      <c r="L21" s="12" t="str">
        <f>Worksheet2!Y21</f>
        <v>5</v>
      </c>
      <c r="M21" t="str">
        <f>CONCATENATE(Worksheet2!Z21,"",Worksheet2!AA21,"",Worksheet2!AB21,"",Worksheet2!AC21,"")</f>
        <v>토쿄메트로 한죠몬센(半蔵門線)</v>
      </c>
      <c r="N21" t="str">
        <f>CONCATENATE(Worksheet2!AD21,"",Worksheet2!AE21,"",Worksheet2!AF21,"",Worksheet2!AG21,"")</f>
        <v>스이텐구마에(水天宮前)</v>
      </c>
      <c r="O21" t="str">
        <f>Worksheet2!AH21</f>
        <v>2</v>
      </c>
      <c r="P21" s="1" t="s">
        <v>32</v>
      </c>
      <c r="Q21" t="str">
        <f>CONCATENATE(Worksheet2!AJ21,"",Worksheet2!AK21,"",Worksheet2!AL21,"",Worksheet2!AM21,"")</f>
        <v>추오구（中央区）</v>
      </c>
      <c r="R21" s="1" t="s">
        <v>33</v>
      </c>
      <c r="S21">
        <f>Worksheet2!AO21</f>
        <v>50</v>
      </c>
      <c r="T21" s="1" t="s">
        <v>34</v>
      </c>
      <c r="U21">
        <f>Worksheet2!AQ21</f>
        <v>50</v>
      </c>
      <c r="V21" s="1" t="s">
        <v>35</v>
      </c>
      <c r="W21">
        <f>Worksheet2!AS21</f>
        <v>50</v>
      </c>
      <c r="X21">
        <f>Worksheet2!AT21</f>
        <v>0</v>
      </c>
      <c r="Y21" s="16" t="str">
        <f>Worksheet2!AU21</f>
        <v>52.61</v>
      </c>
      <c r="Z21" s="96" t="str">
        <f>CONCATENATE(Worksheet2!AV21,"",Worksheet2!AW21,"",)</f>
        <v>SRC조</v>
      </c>
      <c r="AA21">
        <f>Worksheet2!AX21</f>
        <v>2</v>
      </c>
      <c r="AB21">
        <f>Worksheet2!AY21</f>
        <v>8</v>
      </c>
      <c r="AC21">
        <f>Worksheet2!AZ21</f>
        <v>1988</v>
      </c>
      <c r="AD21" t="str">
        <f>Worksheet2!BA21</f>
        <v>즉시</v>
      </c>
      <c r="AE21" t="str">
        <f>CONCATENATE(Worksheet2!BB21,"",Worksheet2!BC21,"",Worksheet2!BD21,"",Worksheet2!BE21,"",Worksheet2!BF21,"",Worksheet2!BG21,"",Worksheet2!BH21,"",Worksheet2!BI21,"",Worksheet2!BJ21,"",Worksheet2!BK21,"",Worksheet2!BL21,"",Worksheet2!BM21,"",Worksheet2!BN21,"",Worksheet2!BO21,"",)</f>
        <v>에어컨,2층이상,엘리베이터,</v>
      </c>
      <c r="AF21" t="str">
        <f>Worksheet2!BP21</f>
        <v>1) 4개노선 3개역 이용 가능합니다. (한조몬센, 히비야센, 토자이센, 아사쿠사센-닌교쵸)</v>
      </c>
      <c r="AG21" t="str">
        <f>Worksheet2!BQ21</f>
        <v>1) 이미지는 실제와 차이가 있을 수 있습니다.
2) 초기비용은 예상초기 비용으로 실제와 차이가 있을 수 있습니다.
3) 관리비에 광열비 (전기, 수도, 가스)는 포함되지 않습니다.
4) 구글맵에서 매물의 주변환경을 꼭 확인하시기 바랍니다.
5) 전용 화장실 있습니다.
6) 전기요금은 기본요금 5,880엔+사용분이고 수도요금은 2개월에 한번 청구됩니다.
7) 갱신료 1개월분 + 갱신사무수수료 0.5개월분 입니다.
8) 퇴실시 청소비용 5만엔 + 원상복구 입니다.</v>
      </c>
      <c r="AH21" t="str">
        <f>Worksheet2!BR21</f>
        <v>イーストリーフ</v>
      </c>
      <c r="AI21" t="str">
        <f>Worksheet2!BS21</f>
        <v>03-5643-0770</v>
      </c>
      <c r="AJ21" t="str">
        <f>Worksheet2!BT21</f>
        <v>03-5643-0776</v>
      </c>
      <c r="AK21">
        <f>Worksheet2!BU21</f>
        <v>0</v>
      </c>
      <c r="AL21" t="str">
        <f>Worksheet2!BV21</f>
        <v>ナップ</v>
      </c>
      <c r="AN21">
        <f>Worksheet2!BX21</f>
        <v>0</v>
      </c>
      <c r="AO21" s="1" t="s">
        <v>31</v>
      </c>
      <c r="AP21">
        <f t="shared" si="13"/>
        <v>170000</v>
      </c>
      <c r="AQ21">
        <f t="shared" si="14"/>
        <v>10000</v>
      </c>
      <c r="AR21">
        <f t="shared" si="15"/>
        <v>1020000</v>
      </c>
      <c r="AS21">
        <f t="shared" si="16"/>
        <v>170000</v>
      </c>
      <c r="AT21">
        <f t="shared" si="17"/>
        <v>180000</v>
      </c>
      <c r="AU21">
        <f>Worksheet2!CD21</f>
        <v>0</v>
      </c>
      <c r="AV21">
        <f>Worksheet2!CE21</f>
        <v>0</v>
      </c>
      <c r="AW21">
        <f>Worksheet2!CF21</f>
        <v>0</v>
      </c>
      <c r="AX21">
        <f>Worksheet2!CG21</f>
        <v>0</v>
      </c>
      <c r="AY21">
        <f t="shared" si="18"/>
        <v>183600</v>
      </c>
      <c r="AZ21">
        <f t="shared" si="19"/>
        <v>1553600</v>
      </c>
    </row>
    <row r="22" spans="1:52">
      <c r="A22" t="str">
        <f>Worksheet2!A22</f>
        <v>190214S21</v>
      </c>
      <c r="B22" t="str">
        <f>Worksheet2!B22</f>
        <v>사무실</v>
      </c>
      <c r="C22" t="str">
        <f>CONCATENATE(Worksheet2!C22,"",Worksheet2!D22,"",Worksheet2!E22,"",Worksheet2!F22,"",Worksheet2!G22,"",Worksheet2!H22,"",Worksheet2!I22,"")</f>
        <v>コンド恵比寿＃401(다이이치시바잇쵸메비루)</v>
      </c>
      <c r="D22" t="str">
        <f>Worksheet2!K22</f>
        <v>東京都渋谷区恵比寿西1-20-8</v>
      </c>
      <c r="E22" s="24" t="str">
        <f>Worksheet2!L22</f>
        <v>401</v>
      </c>
      <c r="F22">
        <f>Worksheet2!M22</f>
        <v>183600</v>
      </c>
      <c r="G22">
        <f>Worksheet2!N22</f>
        <v>0</v>
      </c>
      <c r="H22">
        <f>Worksheet2!O22</f>
        <v>3</v>
      </c>
      <c r="I22">
        <f>Worksheet2!P22</f>
        <v>1</v>
      </c>
      <c r="J22" t="str">
        <f>CONCATENATE(Worksheet2!Q22,"",Worksheet2!R22,"",Worksheet2!S22,"",Worksheet2!T22,"")</f>
        <v>JR야마노테센(山手線)</v>
      </c>
      <c r="K22" t="str">
        <f>CONCATENATE(Worksheet2!U22,"",Worksheet2!V22,"",Worksheet2!W22,"",Worksheet2!X22,"")</f>
        <v>에비스(恵比寿)</v>
      </c>
      <c r="L22" s="12" t="str">
        <f>Worksheet2!Y22</f>
        <v>4</v>
      </c>
      <c r="M22" t="str">
        <f>CONCATENATE(Worksheet2!Z22,"",Worksheet2!AA22,"",Worksheet2!AB22,"",Worksheet2!AC22,"")</f>
        <v>토큐토요코센(東急東横線)</v>
      </c>
      <c r="N22" t="str">
        <f>CONCATENATE(Worksheet2!AD22,"",Worksheet2!AE22,"",Worksheet2!AF22,"",Worksheet2!AG22,"")</f>
        <v>다이칸야마(代官山)</v>
      </c>
      <c r="O22" t="str">
        <f>Worksheet2!AH22</f>
        <v>5</v>
      </c>
      <c r="P22" s="1" t="s">
        <v>32</v>
      </c>
      <c r="Q22" t="str">
        <f>CONCATENATE(Worksheet2!AJ22,"",Worksheet2!AK22,"",Worksheet2!AL22,"",Worksheet2!AM22,"")</f>
        <v>시부야구（渋谷区）</v>
      </c>
      <c r="R22" s="1" t="s">
        <v>33</v>
      </c>
      <c r="S22">
        <f>Worksheet2!AO22</f>
        <v>50</v>
      </c>
      <c r="T22" s="1" t="s">
        <v>34</v>
      </c>
      <c r="U22">
        <f>Worksheet2!AQ22</f>
        <v>50</v>
      </c>
      <c r="V22" s="1" t="s">
        <v>35</v>
      </c>
      <c r="W22">
        <f>Worksheet2!AS22</f>
        <v>50</v>
      </c>
      <c r="X22">
        <f>Worksheet2!AT22</f>
        <v>0</v>
      </c>
      <c r="Y22" s="16" t="str">
        <f>Worksheet2!AU22</f>
        <v>37.38</v>
      </c>
      <c r="Z22" s="96" t="str">
        <f>CONCATENATE(Worksheet2!AV22,"",Worksheet2!AW22,"",)</f>
        <v>SRC조</v>
      </c>
      <c r="AA22">
        <f>Worksheet2!AX22</f>
        <v>3</v>
      </c>
      <c r="AB22">
        <f>Worksheet2!AY22</f>
        <v>9</v>
      </c>
      <c r="AC22">
        <f>Worksheet2!AZ22</f>
        <v>1986</v>
      </c>
      <c r="AD22" t="str">
        <f>Worksheet2!BA22</f>
        <v>내장중</v>
      </c>
      <c r="AE22" t="str">
        <f>CONCATENATE(Worksheet2!BB22,"",Worksheet2!BC22,"",Worksheet2!BD22,"",Worksheet2!BE22,"",Worksheet2!BF22,"",Worksheet2!BG22,"",Worksheet2!BH22,"",Worksheet2!BI22,"",Worksheet2!BJ22,"",Worksheet2!BK22,"",Worksheet2!BL22,"",Worksheet2!BM22,"",Worksheet2!BN22,"",Worksheet2!BO22,"",)</f>
        <v>에어컨,2층이상,엘리베이터,</v>
      </c>
      <c r="AF22" t="str">
        <f>Worksheet2!BP22</f>
        <v>1) 2개노선 2개역 이용 가능 합니다. (야마노테센, 토큐토요코센)</v>
      </c>
      <c r="AG22" t="str">
        <f>Worksheet2!BQ22</f>
        <v>1) 이미지는 실제와 차이가 있을 수 있습니다.
2) 초기비용은 예상초기 비용으로 실제와 차이가 있을 수 있습니다.
3) 관리비에 광열비 (전기, 수도, 가스)는 포함되지 않습니다.
4) 구글맵에서 매물의 주변환경을 꼭 확인하시기 바랍니다.
5) 전용 화장실 있습니다.
6) 분양맨션 타입 사무실 입니다.</v>
      </c>
      <c r="AH22" t="str">
        <f>Worksheet2!BR22</f>
        <v>SHINOZAKI</v>
      </c>
      <c r="AI22" t="str">
        <f>Worksheet2!BS22</f>
        <v>03-3463-2271</v>
      </c>
      <c r="AJ22" t="str">
        <f>Worksheet2!BT22</f>
        <v>03-3770-9469</v>
      </c>
      <c r="AK22">
        <f>Worksheet2!BU22</f>
        <v>0</v>
      </c>
      <c r="AL22" t="str">
        <f>Worksheet2!BV22</f>
        <v>ハト</v>
      </c>
      <c r="AN22">
        <f>Worksheet2!BX22</f>
        <v>0</v>
      </c>
      <c r="AO22" s="1" t="s">
        <v>31</v>
      </c>
      <c r="AP22">
        <f t="shared" si="13"/>
        <v>183600</v>
      </c>
      <c r="AQ22">
        <f t="shared" si="14"/>
        <v>0</v>
      </c>
      <c r="AR22">
        <f t="shared" si="15"/>
        <v>550800</v>
      </c>
      <c r="AS22">
        <f t="shared" si="16"/>
        <v>183600</v>
      </c>
      <c r="AT22">
        <f t="shared" si="17"/>
        <v>183600</v>
      </c>
      <c r="AU22">
        <f>Worksheet2!CD22</f>
        <v>0</v>
      </c>
      <c r="AV22">
        <f>Worksheet2!CE22</f>
        <v>0</v>
      </c>
      <c r="AW22">
        <f>Worksheet2!CF22</f>
        <v>0</v>
      </c>
      <c r="AX22">
        <f>Worksheet2!CG22</f>
        <v>0</v>
      </c>
      <c r="AY22">
        <f t="shared" si="18"/>
        <v>198288</v>
      </c>
      <c r="AZ22">
        <f t="shared" si="19"/>
        <v>1116288</v>
      </c>
    </row>
    <row r="23" spans="1:52">
      <c r="A23" t="str">
        <f>Worksheet2!A23</f>
        <v>190214S22</v>
      </c>
      <c r="B23" t="str">
        <f>Worksheet2!B23</f>
        <v>사무실</v>
      </c>
      <c r="C23" t="str">
        <f>CONCATENATE(Worksheet2!C23,"",Worksheet2!D23,"",Worksheet2!E23,"",Worksheet2!F23,"",Worksheet2!G23,"",Worksheet2!H23,"",Worksheet2!I23,"")</f>
        <v>桔梗備前ビル＃402(키쿄비젠)</v>
      </c>
      <c r="D23" t="str">
        <f>Worksheet2!K23</f>
        <v>東京都港区西新橋1-19-6</v>
      </c>
      <c r="E23" s="24" t="str">
        <f>Worksheet2!L23</f>
        <v>402</v>
      </c>
      <c r="F23">
        <f>Worksheet2!M23</f>
        <v>145000</v>
      </c>
      <c r="G23">
        <f>Worksheet2!N23</f>
        <v>15000</v>
      </c>
      <c r="H23">
        <f>Worksheet2!O23</f>
        <v>4</v>
      </c>
      <c r="I23">
        <f>Worksheet2!P23</f>
        <v>0</v>
      </c>
      <c r="J23" t="str">
        <f>CONCATENATE(Worksheet2!Q23,"",Worksheet2!R23,"",Worksheet2!S23,"",Worksheet2!T23,"")</f>
        <v>JR야마노테센(山手線)</v>
      </c>
      <c r="K23" t="str">
        <f>CONCATENATE(Worksheet2!U23,"",Worksheet2!V23,"",Worksheet2!W23,"",Worksheet2!X23,"")</f>
        <v>신바시(新橋)</v>
      </c>
      <c r="L23" s="12" t="str">
        <f>Worksheet2!Y23</f>
        <v>8</v>
      </c>
      <c r="M23" t="str">
        <f>CONCATENATE(Worksheet2!Z23,"",Worksheet2!AA23,"",Worksheet2!AB23,"",Worksheet2!AC23,"")</f>
        <v>토에이 미타센(三田線)</v>
      </c>
      <c r="N23" t="str">
        <f>CONCATENATE(Worksheet2!AD23,"",Worksheet2!AE23,"",Worksheet2!AF23,"",Worksheet2!AG23,"")</f>
        <v>우치사이와이쵸(内幸町)</v>
      </c>
      <c r="O23" t="str">
        <f>Worksheet2!AH23</f>
        <v>3</v>
      </c>
      <c r="P23" s="1" t="s">
        <v>32</v>
      </c>
      <c r="Q23" t="str">
        <f>CONCATENATE(Worksheet2!AJ23,"",Worksheet2!AK23,"",Worksheet2!AL23,"",Worksheet2!AM23,"")</f>
        <v>미나토구（港区）</v>
      </c>
      <c r="R23" s="1" t="s">
        <v>33</v>
      </c>
      <c r="S23">
        <f>Worksheet2!AO23</f>
        <v>50</v>
      </c>
      <c r="T23" s="1" t="s">
        <v>34</v>
      </c>
      <c r="U23">
        <f>Worksheet2!AQ23</f>
        <v>50</v>
      </c>
      <c r="V23" s="1" t="s">
        <v>35</v>
      </c>
      <c r="W23">
        <f>Worksheet2!AS23</f>
        <v>50</v>
      </c>
      <c r="X23">
        <f>Worksheet2!AT23</f>
        <v>0</v>
      </c>
      <c r="Y23" s="16" t="str">
        <f>Worksheet2!AU23</f>
        <v>37.17</v>
      </c>
      <c r="Z23" s="96" t="str">
        <f>CONCATENATE(Worksheet2!AV23,"",Worksheet2!AW23,"",)</f>
        <v>SRC조</v>
      </c>
      <c r="AA23">
        <f>Worksheet2!AX23</f>
        <v>4</v>
      </c>
      <c r="AB23">
        <f>Worksheet2!AY23</f>
        <v>9</v>
      </c>
      <c r="AC23">
        <f>Worksheet2!AZ23</f>
        <v>1982</v>
      </c>
      <c r="AD23" t="str">
        <f>Worksheet2!BA23</f>
        <v>즉시</v>
      </c>
      <c r="AE23" t="str">
        <f>CONCATENATE(Worksheet2!BB23,"",Worksheet2!BC23,"",Worksheet2!BD23,"",Worksheet2!BE23,"",Worksheet2!BF23,"",Worksheet2!BG23,"",Worksheet2!BH23,"",Worksheet2!BI23,"",Worksheet2!BJ23,"",Worksheet2!BK23,"",Worksheet2!BL23,"",Worksheet2!BM23,"",Worksheet2!BN23,"",Worksheet2!BO23,"",)</f>
        <v>에어컨,2층이상,엘리베이터,</v>
      </c>
      <c r="AF23" t="str">
        <f>Worksheet2!BP23</f>
        <v>1) 3개노선 3개역 이용 가능 합니다. (야마노테센, 미타센, 긴자센-토라노몬)</v>
      </c>
      <c r="AG23" t="str">
        <f>Worksheet2!BQ23</f>
        <v>1) 이미지는 실제와 차이가 있을 수 있습니다.
2) 초기비용은 예상초기 비용으로 실제와 차이가 있을 수 있습니다.
3) 관리비에 광열비 (전기, 수도, 가스)는 포함되지 않습니다.
4) 구글맵에서 매물의 주변환경을 꼭 확인하시기 바랍니다.
5) 전용 화장실 있습니다.
6) 계약기간 2년, 갱신료는 새로운 월세의 1개월분 입니다.
7) 단기 해약 위약금, 1년미만 월세의 2개월분, 2년 미만 월세의 1개월분 발생합니다.
8) 초기비용에 사무수수료 15,000엔 (세별) 추가됩니다.</v>
      </c>
      <c r="AH23" t="str">
        <f>Worksheet2!BR23</f>
        <v>ランドネット</v>
      </c>
      <c r="AI23" t="str">
        <f>Worksheet2!BS23</f>
        <v>050-3188-7387</v>
      </c>
      <c r="AJ23" t="str">
        <f>Worksheet2!BT23</f>
        <v>03-3986-3978</v>
      </c>
      <c r="AK23">
        <f>Worksheet2!BU23</f>
        <v>0</v>
      </c>
      <c r="AL23">
        <f>Worksheet2!BV23</f>
        <v>0</v>
      </c>
      <c r="AN23">
        <f>Worksheet2!BX23</f>
        <v>0</v>
      </c>
      <c r="AO23" s="1" t="s">
        <v>31</v>
      </c>
      <c r="AP23">
        <f t="shared" si="13"/>
        <v>145000</v>
      </c>
      <c r="AQ23">
        <f t="shared" si="14"/>
        <v>15000</v>
      </c>
      <c r="AR23">
        <f t="shared" si="15"/>
        <v>580000</v>
      </c>
      <c r="AS23">
        <f t="shared" si="16"/>
        <v>0</v>
      </c>
      <c r="AT23">
        <f t="shared" si="17"/>
        <v>160000</v>
      </c>
      <c r="AU23">
        <f>Worksheet2!CD23</f>
        <v>0</v>
      </c>
      <c r="AV23">
        <f>Worksheet2!CE23</f>
        <v>25000</v>
      </c>
      <c r="AW23">
        <f>Worksheet2!CF23</f>
        <v>35000</v>
      </c>
      <c r="AX23">
        <f>Worksheet2!CG23</f>
        <v>0</v>
      </c>
      <c r="AY23">
        <f t="shared" si="18"/>
        <v>156600</v>
      </c>
      <c r="AZ23">
        <f t="shared" si="19"/>
        <v>956600</v>
      </c>
    </row>
    <row r="24" spans="1:52">
      <c r="A24" t="str">
        <f>Worksheet2!A24</f>
        <v>190214S23</v>
      </c>
      <c r="B24" t="str">
        <f>Worksheet2!B24</f>
        <v>사무실</v>
      </c>
      <c r="C24" t="str">
        <f>CONCATENATE(Worksheet2!C24,"",Worksheet2!D24,"",Worksheet2!E24,"",Worksheet2!F24,"",Worksheet2!G24,"",Worksheet2!H24,"",Worksheet2!I24,"")</f>
        <v>エクセルビル#8F(에쿠세루)</v>
      </c>
      <c r="D24" t="str">
        <f>Worksheet2!K24</f>
        <v>東京都中央区八丁堀3-11-11</v>
      </c>
      <c r="E24" s="24" t="str">
        <f>Worksheet2!L24</f>
        <v>8F</v>
      </c>
      <c r="F24">
        <f>Worksheet2!M24</f>
        <v>188271</v>
      </c>
      <c r="G24">
        <f>Worksheet2!N24</f>
        <v>59454</v>
      </c>
      <c r="H24">
        <f>Worksheet2!O24</f>
        <v>6</v>
      </c>
      <c r="I24">
        <f>Worksheet2!P24</f>
        <v>0</v>
      </c>
      <c r="J24" t="str">
        <f>CONCATENATE(Worksheet2!Q24,"",Worksheet2!R24,"",Worksheet2!S24,"",Worksheet2!T24,"")</f>
        <v>토쿄메트로 히비야센(日比谷線)</v>
      </c>
      <c r="K24" t="str">
        <f>CONCATENATE(Worksheet2!U24,"",Worksheet2!V24,"",Worksheet2!W24,"",Worksheet2!X24,"")</f>
        <v>핫쵸보리(八丁堀)</v>
      </c>
      <c r="L24" s="12" t="str">
        <f>Worksheet2!Y24</f>
        <v>2</v>
      </c>
      <c r="M24" t="str">
        <f>CONCATENATE(Worksheet2!Z24,"",Worksheet2!AA24,"",Worksheet2!AB24,"",Worksheet2!AC24,"")</f>
        <v>토쿄메트로 긴자센(銀座線)</v>
      </c>
      <c r="N24" t="str">
        <f>CONCATENATE(Worksheet2!AD24,"",Worksheet2!AE24,"",Worksheet2!AF24,"",Worksheet2!AG24,"")</f>
        <v>쿄바시(京橋)</v>
      </c>
      <c r="O24" t="str">
        <f>Worksheet2!AH24</f>
        <v>5</v>
      </c>
      <c r="P24" s="1" t="s">
        <v>32</v>
      </c>
      <c r="Q24" t="str">
        <f>CONCATENATE(Worksheet2!AJ24,"",Worksheet2!AK24,"",Worksheet2!AL24,"",Worksheet2!AM24,"")</f>
        <v>추오구（中央区）</v>
      </c>
      <c r="R24" s="1" t="s">
        <v>33</v>
      </c>
      <c r="S24">
        <f>Worksheet2!AO24</f>
        <v>50</v>
      </c>
      <c r="T24" s="1" t="s">
        <v>34</v>
      </c>
      <c r="U24">
        <f>Worksheet2!AQ24</f>
        <v>50</v>
      </c>
      <c r="V24" s="1" t="s">
        <v>35</v>
      </c>
      <c r="W24">
        <f>Worksheet2!AS24</f>
        <v>50</v>
      </c>
      <c r="X24">
        <f>Worksheet2!AT24</f>
        <v>0</v>
      </c>
      <c r="Y24" s="16" t="str">
        <f>Worksheet2!AU24</f>
        <v>60.69</v>
      </c>
      <c r="Z24" s="96" t="str">
        <f>CONCATENATE(Worksheet2!AV24,"",Worksheet2!AW24,"",)</f>
        <v>S조</v>
      </c>
      <c r="AA24">
        <f>Worksheet2!AX24</f>
        <v>8</v>
      </c>
      <c r="AB24">
        <f>Worksheet2!AY24</f>
        <v>9</v>
      </c>
      <c r="AC24">
        <f>Worksheet2!AZ24</f>
        <v>1985</v>
      </c>
      <c r="AD24" t="str">
        <f>Worksheet2!BA24</f>
        <v>즉시</v>
      </c>
      <c r="AE24" t="str">
        <f>CONCATENATE(Worksheet2!BB24,"",Worksheet2!BC24,"",Worksheet2!BD24,"",Worksheet2!BE24,"",Worksheet2!BF24,"",Worksheet2!BG24,"",Worksheet2!BH24,"",Worksheet2!BI24,"",Worksheet2!BJ24,"",Worksheet2!BK24,"",Worksheet2!BL24,"",Worksheet2!BM24,"",Worksheet2!BN24,"",Worksheet2!BO24,"",)</f>
        <v>에어컨,2층이상,엘리베이터,</v>
      </c>
      <c r="AF24" t="str">
        <f>Worksheet2!BP24</f>
        <v>1) 4개노선 3개역 이용 가능합니다. (히비야센, 긴자센, 아사쿠사센-타카라쵸, JR쿄바센-핫쵸보리)</v>
      </c>
      <c r="AG24" t="str">
        <f>Worksheet2!BQ24</f>
        <v>1) 이미지는 실제와 차이가 있을 수 있습니다.
2) 초기비용은 예상초기 비용으로 실제와 차이가 있을 수 있습니다.
3) 관리비에 광열비 (전기, 수도, 가스)는 포함되지 않습니다.
4) 구글맵에서 매물의 주변환경을 꼭 확인하시기 바랍니다.
5) 전용 화장실 있습니다.</v>
      </c>
      <c r="AH24" t="str">
        <f>Worksheet2!BR24</f>
        <v>日施建物</v>
      </c>
      <c r="AI24" t="str">
        <f>Worksheet2!BS24</f>
        <v>03-3254-6511</v>
      </c>
      <c r="AJ24" t="str">
        <f>Worksheet2!BT24</f>
        <v>03-3254-6544</v>
      </c>
      <c r="AK24">
        <f>Worksheet2!BU24</f>
        <v>50</v>
      </c>
      <c r="AL24">
        <f>Worksheet2!BV24</f>
        <v>0</v>
      </c>
      <c r="AN24">
        <f>Worksheet2!BX24</f>
        <v>0</v>
      </c>
      <c r="AO24" s="1" t="s">
        <v>31</v>
      </c>
      <c r="AP24">
        <f t="shared" si="13"/>
        <v>188271</v>
      </c>
      <c r="AQ24">
        <f t="shared" si="14"/>
        <v>59454</v>
      </c>
      <c r="AR24">
        <f t="shared" si="15"/>
        <v>1129626</v>
      </c>
      <c r="AS24">
        <f t="shared" si="16"/>
        <v>0</v>
      </c>
      <c r="AT24">
        <f t="shared" si="17"/>
        <v>247725</v>
      </c>
      <c r="AU24">
        <f>Worksheet2!CD24</f>
        <v>0</v>
      </c>
      <c r="AV24">
        <f>Worksheet2!CE24</f>
        <v>0</v>
      </c>
      <c r="AW24">
        <f>Worksheet2!CF24</f>
        <v>0</v>
      </c>
      <c r="AX24">
        <f>Worksheet2!CG24</f>
        <v>0</v>
      </c>
      <c r="AY24">
        <f t="shared" si="18"/>
        <v>203332.68000000002</v>
      </c>
      <c r="AZ24">
        <f t="shared" si="19"/>
        <v>1580683.68</v>
      </c>
    </row>
  </sheetData>
  <phoneticPr fontId="1"/>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24"/>
  <sheetViews>
    <sheetView zoomScaleNormal="100" workbookViewId="0">
      <pane xSplit="16" ySplit="2" topLeftCell="AJ3" activePane="bottomRight" state="frozen"/>
      <selection pane="topRight" activeCell="J1" sqref="J1"/>
      <selection pane="bottomLeft" activeCell="A3" sqref="A3"/>
      <selection pane="bottomRight" activeCell="AT2" sqref="AT2:AT24"/>
    </sheetView>
  </sheetViews>
  <sheetFormatPr defaultRowHeight="14.25" customHeight="1"/>
  <cols>
    <col min="1" max="1" width="12.28515625" style="33" bestFit="1" customWidth="1"/>
    <col min="2" max="2" width="8.7109375" style="33" bestFit="1" customWidth="1"/>
    <col min="3" max="3" width="24.5703125" style="26" customWidth="1"/>
    <col min="4" max="4" width="2.7109375" style="40" customWidth="1"/>
    <col min="5" max="5" width="8.7109375" style="33" customWidth="1"/>
    <col min="6" max="7" width="2.7109375" style="40" customWidth="1"/>
    <col min="8" max="8" width="2.7109375" style="33" customWidth="1"/>
    <col min="9" max="9" width="2.7109375" style="40" customWidth="1"/>
    <col min="10" max="10" width="2.7109375" style="33" customWidth="1"/>
    <col min="11" max="11" width="23.85546875" style="26" customWidth="1"/>
    <col min="12" max="12" width="8.7109375" style="36" customWidth="1"/>
    <col min="13" max="13" width="8.5703125" style="37" customWidth="1"/>
    <col min="14" max="14" width="7.42578125" style="37" customWidth="1"/>
    <col min="15" max="16" width="4" style="77" customWidth="1"/>
    <col min="17" max="17" width="7" style="34" customWidth="1"/>
    <col min="18" max="18" width="3.42578125" style="38" customWidth="1"/>
    <col min="19" max="19" width="7" style="30" customWidth="1"/>
    <col min="20" max="20" width="3.42578125" style="38" customWidth="1"/>
    <col min="21" max="21" width="7" style="34" customWidth="1"/>
    <col min="22" max="22" width="3.140625" style="34" customWidth="1"/>
    <col min="23" max="23" width="7" style="28" customWidth="1"/>
    <col min="24" max="24" width="3.140625" style="34" customWidth="1"/>
    <col min="25" max="25" width="8.85546875" style="39" customWidth="1"/>
    <col min="26" max="26" width="7" style="34" customWidth="1"/>
    <col min="27" max="27" width="3.42578125" style="38" customWidth="1"/>
    <col min="28" max="28" width="7" style="30" customWidth="1"/>
    <col min="29" max="29" width="3.42578125" style="38" customWidth="1"/>
    <col min="30" max="30" width="7" style="34" customWidth="1"/>
    <col min="31" max="31" width="3.140625" style="34" customWidth="1"/>
    <col min="32" max="32" width="7" style="28" customWidth="1"/>
    <col min="33" max="33" width="3.140625" style="34" customWidth="1"/>
    <col min="34" max="34" width="5.7109375" style="33" customWidth="1"/>
    <col min="35" max="35" width="11.85546875" style="40" customWidth="1"/>
    <col min="36" max="36" width="10.42578125" style="40" bestFit="1" customWidth="1"/>
    <col min="37" max="37" width="3.28515625" style="40" customWidth="1"/>
    <col min="38" max="38" width="6.42578125" style="32" bestFit="1" customWidth="1"/>
    <col min="39" max="39" width="3.28515625" style="40" customWidth="1"/>
    <col min="40" max="40" width="6.42578125" style="40" customWidth="1"/>
    <col min="41" max="41" width="6.28515625" style="33" customWidth="1"/>
    <col min="42" max="42" width="6.42578125" style="40" customWidth="1"/>
    <col min="43" max="43" width="6.28515625" style="33" customWidth="1"/>
    <col min="44" max="44" width="6.42578125" style="40" customWidth="1"/>
    <col min="45" max="45" width="6.28515625" style="33" customWidth="1"/>
    <col min="46" max="46" width="7" style="33" bestFit="1" customWidth="1"/>
    <col min="47" max="47" width="7.42578125" style="39" bestFit="1" customWidth="1"/>
    <col min="48" max="48" width="8.7109375" style="33" bestFit="1" customWidth="1"/>
    <col min="49" max="49" width="4.28515625" style="94" customWidth="1"/>
    <col min="50" max="51" width="7" style="33" bestFit="1" customWidth="1"/>
    <col min="52" max="52" width="8.7109375" style="33" bestFit="1" customWidth="1"/>
    <col min="53" max="53" width="13.5703125" style="41" bestFit="1" customWidth="1"/>
    <col min="54" max="60" width="13.5703125" style="68" customWidth="1"/>
    <col min="61" max="61" width="9.7109375" style="42" bestFit="1" customWidth="1"/>
    <col min="62" max="67" width="9.7109375" style="42" customWidth="1"/>
    <col min="68" max="68" width="9.7109375" style="98" bestFit="1" customWidth="1"/>
    <col min="69" max="69" width="11" style="42" bestFit="1" customWidth="1"/>
    <col min="70" max="70" width="16.140625" style="72" bestFit="1" customWidth="1"/>
    <col min="71" max="72" width="16.140625" style="42" bestFit="1" customWidth="1"/>
    <col min="73" max="73" width="5.140625" style="43" bestFit="1" customWidth="1"/>
    <col min="74" max="74" width="9.7109375" style="100" bestFit="1" customWidth="1"/>
    <col min="75" max="75" width="9.7109375" style="72" bestFit="1" customWidth="1"/>
    <col min="76" max="76" width="11.42578125" style="72" bestFit="1" customWidth="1"/>
    <col min="77" max="77" width="12" style="89" bestFit="1" customWidth="1"/>
    <col min="78" max="80" width="14.42578125" style="89" bestFit="1" customWidth="1"/>
    <col min="81" max="81" width="18.28515625" style="90" bestFit="1" customWidth="1"/>
    <col min="82" max="82" width="13.28515625" style="44" bestFit="1" customWidth="1"/>
    <col min="83" max="83" width="15.140625" style="44" bestFit="1" customWidth="1"/>
    <col min="84" max="84" width="11.42578125" style="44" bestFit="1" customWidth="1"/>
    <col min="85" max="85" width="15.140625" style="44" bestFit="1" customWidth="1"/>
    <col min="86" max="87" width="9.140625" style="42"/>
    <col min="88" max="16384" width="9.140625" style="45"/>
  </cols>
  <sheetData>
    <row r="1" spans="1:87" s="58" customFormat="1" ht="14.25" customHeight="1">
      <c r="A1" s="46" t="s">
        <v>0</v>
      </c>
      <c r="B1" s="46" t="s">
        <v>1</v>
      </c>
      <c r="C1" s="69" t="s">
        <v>343</v>
      </c>
      <c r="D1" s="48" t="s">
        <v>44</v>
      </c>
      <c r="E1" s="47" t="s">
        <v>45</v>
      </c>
      <c r="F1" s="48" t="s">
        <v>46</v>
      </c>
      <c r="G1" s="48" t="s">
        <v>50</v>
      </c>
      <c r="H1" s="47" t="s">
        <v>51</v>
      </c>
      <c r="I1" s="48" t="s">
        <v>52</v>
      </c>
      <c r="J1" s="47" t="s">
        <v>53</v>
      </c>
      <c r="K1" s="70" t="s">
        <v>344</v>
      </c>
      <c r="L1" s="49" t="s">
        <v>2</v>
      </c>
      <c r="M1" s="50" t="s">
        <v>3</v>
      </c>
      <c r="N1" s="50" t="s">
        <v>4</v>
      </c>
      <c r="O1" s="75" t="s">
        <v>5</v>
      </c>
      <c r="P1" s="75" t="s">
        <v>6</v>
      </c>
      <c r="Q1" s="48" t="s">
        <v>335</v>
      </c>
      <c r="R1" s="51" t="s">
        <v>36</v>
      </c>
      <c r="S1" s="69" t="s">
        <v>345</v>
      </c>
      <c r="T1" s="48" t="s">
        <v>336</v>
      </c>
      <c r="U1" s="48" t="s">
        <v>37</v>
      </c>
      <c r="V1" s="48" t="s">
        <v>38</v>
      </c>
      <c r="W1" s="69" t="s">
        <v>346</v>
      </c>
      <c r="X1" s="48" t="s">
        <v>49</v>
      </c>
      <c r="Y1" s="52" t="s">
        <v>7</v>
      </c>
      <c r="Z1" s="48" t="s">
        <v>337</v>
      </c>
      <c r="AA1" s="51" t="s">
        <v>338</v>
      </c>
      <c r="AB1" s="69" t="s">
        <v>347</v>
      </c>
      <c r="AC1" s="51" t="s">
        <v>339</v>
      </c>
      <c r="AD1" s="48" t="s">
        <v>37</v>
      </c>
      <c r="AE1" s="48" t="s">
        <v>38</v>
      </c>
      <c r="AF1" s="69" t="s">
        <v>346</v>
      </c>
      <c r="AG1" s="48" t="s">
        <v>49</v>
      </c>
      <c r="AH1" s="46" t="s">
        <v>8</v>
      </c>
      <c r="AI1" s="53" t="s">
        <v>9</v>
      </c>
      <c r="AJ1" s="53" t="s">
        <v>39</v>
      </c>
      <c r="AK1" s="53" t="s">
        <v>40</v>
      </c>
      <c r="AL1" s="70" t="s">
        <v>348</v>
      </c>
      <c r="AM1" s="53" t="s">
        <v>41</v>
      </c>
      <c r="AN1" s="53" t="s">
        <v>10</v>
      </c>
      <c r="AO1" s="46" t="s">
        <v>11</v>
      </c>
      <c r="AP1" s="53" t="s">
        <v>12</v>
      </c>
      <c r="AQ1" s="46" t="s">
        <v>13</v>
      </c>
      <c r="AR1" s="53" t="s">
        <v>14</v>
      </c>
      <c r="AS1" s="46" t="s">
        <v>15</v>
      </c>
      <c r="AT1" s="46" t="s">
        <v>16</v>
      </c>
      <c r="AU1" s="52" t="s">
        <v>17</v>
      </c>
      <c r="AV1" s="46" t="s">
        <v>18</v>
      </c>
      <c r="AW1" s="92" t="s">
        <v>1144</v>
      </c>
      <c r="AX1" s="46" t="s">
        <v>19</v>
      </c>
      <c r="AY1" s="46" t="s">
        <v>20</v>
      </c>
      <c r="AZ1" s="46" t="s">
        <v>21</v>
      </c>
      <c r="BA1" s="54" t="s">
        <v>22</v>
      </c>
      <c r="BB1" s="55" t="s">
        <v>310</v>
      </c>
      <c r="BC1" s="55" t="s">
        <v>311</v>
      </c>
      <c r="BD1" s="55" t="s">
        <v>312</v>
      </c>
      <c r="BE1" s="55" t="s">
        <v>313</v>
      </c>
      <c r="BF1" s="55" t="s">
        <v>314</v>
      </c>
      <c r="BG1" s="55" t="s">
        <v>315</v>
      </c>
      <c r="BH1" s="55" t="s">
        <v>316</v>
      </c>
      <c r="BI1" s="55" t="s">
        <v>317</v>
      </c>
      <c r="BJ1" s="55" t="s">
        <v>318</v>
      </c>
      <c r="BK1" s="55" t="s">
        <v>340</v>
      </c>
      <c r="BL1" s="55" t="s">
        <v>319</v>
      </c>
      <c r="BM1" s="55" t="s">
        <v>320</v>
      </c>
      <c r="BN1" s="55" t="s">
        <v>321</v>
      </c>
      <c r="BO1" s="55" t="s">
        <v>322</v>
      </c>
      <c r="BP1" s="55" t="s">
        <v>1191</v>
      </c>
      <c r="BQ1" s="55" t="s">
        <v>23</v>
      </c>
      <c r="BR1" s="71" t="s">
        <v>349</v>
      </c>
      <c r="BS1" s="55" t="s">
        <v>24</v>
      </c>
      <c r="BT1" s="55" t="s">
        <v>25</v>
      </c>
      <c r="BU1" s="56" t="s">
        <v>26</v>
      </c>
      <c r="BV1" s="71" t="s">
        <v>350</v>
      </c>
      <c r="BW1" s="71" t="s">
        <v>351</v>
      </c>
      <c r="BX1" s="71" t="s">
        <v>352</v>
      </c>
      <c r="BY1" s="101" t="s">
        <v>162</v>
      </c>
      <c r="BZ1" s="101" t="s">
        <v>163</v>
      </c>
      <c r="CA1" s="101" t="s">
        <v>164</v>
      </c>
      <c r="CB1" s="101" t="s">
        <v>165</v>
      </c>
      <c r="CC1" s="102" t="s">
        <v>166</v>
      </c>
      <c r="CD1" s="57" t="s">
        <v>27</v>
      </c>
      <c r="CE1" s="57" t="s">
        <v>28</v>
      </c>
      <c r="CF1" s="57" t="s">
        <v>29</v>
      </c>
      <c r="CG1" s="57" t="s">
        <v>30</v>
      </c>
      <c r="CH1" s="55" t="s">
        <v>1133</v>
      </c>
      <c r="CI1" s="55" t="s">
        <v>1134</v>
      </c>
    </row>
    <row r="2" spans="1:87" ht="14.25" customHeight="1">
      <c r="A2" s="33" t="s">
        <v>1110</v>
      </c>
      <c r="B2" s="33" t="s">
        <v>1111</v>
      </c>
      <c r="C2" s="81" t="s">
        <v>1112</v>
      </c>
      <c r="D2" s="40" t="s">
        <v>48</v>
      </c>
      <c r="E2" s="33" t="s">
        <v>1113</v>
      </c>
      <c r="F2" s="40" t="s">
        <v>47</v>
      </c>
      <c r="K2" s="27" t="s">
        <v>1114</v>
      </c>
      <c r="L2" s="59" t="s">
        <v>1115</v>
      </c>
      <c r="M2" s="60">
        <v>183600</v>
      </c>
      <c r="N2" s="60">
        <v>0</v>
      </c>
      <c r="O2" s="76">
        <v>4</v>
      </c>
      <c r="P2" s="76">
        <v>0</v>
      </c>
      <c r="Q2" s="61" t="str">
        <f>INDEX(list!$E$2:$E$1000,MATCH(S2,list!$F$2:$F$1000,0))</f>
        <v>토쿄메트로 유락쵸센</v>
      </c>
      <c r="R2" s="62" t="s">
        <v>173</v>
      </c>
      <c r="S2" s="79" t="s">
        <v>1116</v>
      </c>
      <c r="T2" s="62" t="s">
        <v>174</v>
      </c>
      <c r="U2" s="61" t="str">
        <f>INDEX(list!$I$2:$I$1000,MATCH(W2,list!$J$2:$J$1000,0))</f>
        <v>신토미쵸</v>
      </c>
      <c r="V2" s="62" t="s">
        <v>173</v>
      </c>
      <c r="W2" s="31" t="s">
        <v>1117</v>
      </c>
      <c r="X2" s="62" t="s">
        <v>174</v>
      </c>
      <c r="Y2" s="59" t="s">
        <v>1123</v>
      </c>
      <c r="Z2" s="61" t="str">
        <f>INDEX(list!$E$2:$E$1000,MATCH(AB2,list!$F$2:$F$1000,0))</f>
        <v>토쿄메트로 히비야센</v>
      </c>
      <c r="AA2" s="62" t="s">
        <v>173</v>
      </c>
      <c r="AB2" s="79" t="s">
        <v>1124</v>
      </c>
      <c r="AC2" s="62" t="s">
        <v>174</v>
      </c>
      <c r="AD2" s="61" t="str">
        <f>INDEX(list!$I$2:$I$1000,MATCH(AF2,list!$J$2:$J$1000,0))</f>
        <v>츠키지</v>
      </c>
      <c r="AE2" s="62" t="s">
        <v>173</v>
      </c>
      <c r="AF2" s="31" t="s">
        <v>1125</v>
      </c>
      <c r="AG2" s="62" t="s">
        <v>174</v>
      </c>
      <c r="AH2" s="59" t="s">
        <v>1126</v>
      </c>
      <c r="AI2" s="40" t="s">
        <v>32</v>
      </c>
      <c r="AJ2" s="40" t="str">
        <f>INDEX(list!$B$2:$B$1000,MATCH(AL2,list!$C$2:$C$1000,0))</f>
        <v>추오구</v>
      </c>
      <c r="AK2" s="40" t="s">
        <v>42</v>
      </c>
      <c r="AL2" s="32" t="s">
        <v>1127</v>
      </c>
      <c r="AM2" s="40" t="s">
        <v>43</v>
      </c>
      <c r="AN2" s="40" t="s">
        <v>33</v>
      </c>
      <c r="AO2" s="33">
        <v>50</v>
      </c>
      <c r="AP2" s="40" t="s">
        <v>34</v>
      </c>
      <c r="AQ2" s="33">
        <v>50</v>
      </c>
      <c r="AR2" s="40" t="s">
        <v>35</v>
      </c>
      <c r="AS2" s="33">
        <v>50</v>
      </c>
      <c r="AT2" s="63"/>
      <c r="AU2" s="59" t="s">
        <v>1128</v>
      </c>
      <c r="AV2" s="35" t="s">
        <v>372</v>
      </c>
      <c r="AW2" s="93" t="s">
        <v>1145</v>
      </c>
      <c r="AX2" s="35">
        <v>4</v>
      </c>
      <c r="AY2" s="35">
        <v>5</v>
      </c>
      <c r="AZ2" s="35">
        <v>1990</v>
      </c>
      <c r="BA2" s="64" t="s">
        <v>341</v>
      </c>
      <c r="BB2" s="11"/>
      <c r="BC2" s="11" t="s">
        <v>409</v>
      </c>
      <c r="BD2" s="11" t="s">
        <v>410</v>
      </c>
      <c r="BE2" s="11"/>
      <c r="BF2" s="11"/>
      <c r="BG2" s="11" t="s">
        <v>413</v>
      </c>
      <c r="BH2" s="11"/>
      <c r="BI2" s="2"/>
      <c r="BJ2" s="2"/>
      <c r="BK2" s="2"/>
      <c r="BL2" s="2"/>
      <c r="BM2" s="2"/>
      <c r="BN2" s="2"/>
      <c r="BO2" s="2"/>
      <c r="BQ2" s="66" t="s">
        <v>1129</v>
      </c>
      <c r="BR2" s="72" t="s">
        <v>1130</v>
      </c>
      <c r="BS2" s="42" t="s">
        <v>1131</v>
      </c>
      <c r="BT2" s="42" t="s">
        <v>1132</v>
      </c>
      <c r="BU2" s="67"/>
      <c r="BV2" s="98" t="s">
        <v>391</v>
      </c>
      <c r="BW2" s="42"/>
      <c r="BX2" s="42"/>
      <c r="BY2" s="91">
        <f>M2</f>
        <v>183600</v>
      </c>
      <c r="BZ2" s="91">
        <f>N2</f>
        <v>0</v>
      </c>
      <c r="CA2" s="89">
        <f>M2*O2</f>
        <v>734400</v>
      </c>
      <c r="CB2" s="89">
        <f>M2*P2</f>
        <v>0</v>
      </c>
      <c r="CC2" s="90">
        <f t="shared" ref="CC2:CC8" si="0">(M2+N2)*1</f>
        <v>183600</v>
      </c>
      <c r="CH2" s="42">
        <f t="shared" ref="CH2:CH8" si="1">M2*1.08</f>
        <v>198288</v>
      </c>
      <c r="CI2" s="44">
        <f>SUM(BY2:CH2)</f>
        <v>1299888</v>
      </c>
    </row>
    <row r="3" spans="1:87" ht="14.25" customHeight="1">
      <c r="A3" s="33" t="s">
        <v>1212</v>
      </c>
      <c r="B3" s="33" t="s">
        <v>1111</v>
      </c>
      <c r="C3" s="26" t="s">
        <v>1135</v>
      </c>
      <c r="D3" s="40" t="s">
        <v>48</v>
      </c>
      <c r="E3" s="33" t="s">
        <v>1136</v>
      </c>
      <c r="F3" s="40" t="s">
        <v>47</v>
      </c>
      <c r="K3" s="26" t="s">
        <v>1137</v>
      </c>
      <c r="L3" s="59" t="s">
        <v>1115</v>
      </c>
      <c r="M3" s="37">
        <v>190000</v>
      </c>
      <c r="N3" s="37">
        <v>0</v>
      </c>
      <c r="O3" s="76">
        <v>1</v>
      </c>
      <c r="P3" s="76">
        <v>0</v>
      </c>
      <c r="Q3" s="61" t="str">
        <f>INDEX(list!$E$2:$E$1000,MATCH(S3,list!$F$2:$F$1000,0))</f>
        <v>토쿄메트로 히비야센</v>
      </c>
      <c r="R3" s="62" t="s">
        <v>173</v>
      </c>
      <c r="S3" s="29" t="s">
        <v>1124</v>
      </c>
      <c r="T3" s="62" t="s">
        <v>174</v>
      </c>
      <c r="U3" s="61" t="str">
        <f>INDEX(list!$I$2:$I$1000,MATCH(W3,list!$J$2:$J$1000,0))</f>
        <v>히로오</v>
      </c>
      <c r="V3" s="62" t="s">
        <v>173</v>
      </c>
      <c r="W3" s="28" t="s">
        <v>1138</v>
      </c>
      <c r="X3" s="62" t="s">
        <v>174</v>
      </c>
      <c r="Y3" s="39" t="s">
        <v>1140</v>
      </c>
      <c r="Z3" s="61"/>
      <c r="AA3" s="62"/>
      <c r="AB3" s="29"/>
      <c r="AC3" s="62"/>
      <c r="AD3" s="61"/>
      <c r="AE3" s="62"/>
      <c r="AG3" s="62"/>
      <c r="AH3" s="39"/>
      <c r="AI3" s="40" t="s">
        <v>32</v>
      </c>
      <c r="AJ3" s="40" t="str">
        <f>INDEX(list!$B$2:$B$63,MATCH(AL3,list!$C$2:$C$63,0))</f>
        <v>미나토구</v>
      </c>
      <c r="AK3" s="40" t="s">
        <v>42</v>
      </c>
      <c r="AL3" s="32" t="s">
        <v>1141</v>
      </c>
      <c r="AM3" s="40" t="s">
        <v>43</v>
      </c>
      <c r="AN3" s="40" t="s">
        <v>33</v>
      </c>
      <c r="AO3" s="33">
        <v>50</v>
      </c>
      <c r="AP3" s="40" t="s">
        <v>34</v>
      </c>
      <c r="AQ3" s="33">
        <v>50</v>
      </c>
      <c r="AR3" s="40" t="s">
        <v>35</v>
      </c>
      <c r="AS3" s="33">
        <v>50</v>
      </c>
      <c r="AT3" s="63"/>
      <c r="AU3" s="39" t="s">
        <v>1142</v>
      </c>
      <c r="AV3" s="35" t="s">
        <v>1143</v>
      </c>
      <c r="AW3" s="93" t="s">
        <v>1145</v>
      </c>
      <c r="AX3" s="33">
        <v>7</v>
      </c>
      <c r="AY3" s="33">
        <v>7</v>
      </c>
      <c r="AZ3" s="33">
        <v>1987</v>
      </c>
      <c r="BA3" s="64" t="s">
        <v>341</v>
      </c>
      <c r="BB3" s="65"/>
      <c r="BC3" s="11" t="s">
        <v>409</v>
      </c>
      <c r="BD3" s="11" t="s">
        <v>410</v>
      </c>
      <c r="BE3" s="11"/>
      <c r="BF3" s="11"/>
      <c r="BG3" s="11" t="s">
        <v>413</v>
      </c>
      <c r="BH3" s="65"/>
      <c r="BQ3" s="66" t="s">
        <v>1190</v>
      </c>
      <c r="BR3" s="72" t="s">
        <v>1146</v>
      </c>
      <c r="BS3" s="42" t="s">
        <v>1147</v>
      </c>
      <c r="BT3" s="42" t="s">
        <v>1148</v>
      </c>
      <c r="BU3" s="67">
        <v>150</v>
      </c>
      <c r="BV3" s="98" t="s">
        <v>1149</v>
      </c>
      <c r="BW3" s="42"/>
      <c r="BX3" s="42"/>
      <c r="BY3" s="91">
        <f>M3</f>
        <v>190000</v>
      </c>
      <c r="BZ3" s="91">
        <f>N3</f>
        <v>0</v>
      </c>
      <c r="CA3" s="89">
        <f>M3*O3</f>
        <v>190000</v>
      </c>
      <c r="CB3" s="89">
        <f>M3*P3</f>
        <v>0</v>
      </c>
      <c r="CC3" s="90">
        <f t="shared" si="0"/>
        <v>190000</v>
      </c>
      <c r="CH3" s="42">
        <f t="shared" si="1"/>
        <v>205200</v>
      </c>
      <c r="CI3" s="44">
        <f t="shared" ref="CI3:CI6" si="2">SUM(BY3:CH3)</f>
        <v>775200</v>
      </c>
    </row>
    <row r="4" spans="1:87" ht="14.25" customHeight="1">
      <c r="A4" s="33" t="s">
        <v>1196</v>
      </c>
      <c r="B4" s="33" t="s">
        <v>1111</v>
      </c>
      <c r="C4" s="26" t="s">
        <v>1150</v>
      </c>
      <c r="D4" s="40" t="s">
        <v>48</v>
      </c>
      <c r="E4" s="33" t="s">
        <v>1136</v>
      </c>
      <c r="F4" s="40" t="s">
        <v>47</v>
      </c>
      <c r="K4" s="26" t="s">
        <v>1137</v>
      </c>
      <c r="L4" s="59" t="s">
        <v>1151</v>
      </c>
      <c r="M4" s="37">
        <v>190000</v>
      </c>
      <c r="N4" s="37">
        <v>0</v>
      </c>
      <c r="O4" s="76">
        <v>1</v>
      </c>
      <c r="P4" s="76">
        <v>0</v>
      </c>
      <c r="Q4" s="61" t="str">
        <f>INDEX(list!$E$2:$E$1000,MATCH(S4,list!$F$2:$F$1000,0))</f>
        <v>토쿄메트로 히비야센</v>
      </c>
      <c r="R4" s="62" t="s">
        <v>173</v>
      </c>
      <c r="S4" s="29" t="s">
        <v>1124</v>
      </c>
      <c r="T4" s="62" t="s">
        <v>174</v>
      </c>
      <c r="U4" s="61" t="str">
        <f>INDEX(list!$I$2:$I$1000,MATCH(W4,list!$J$2:$J$1000,0))</f>
        <v>히로오</v>
      </c>
      <c r="V4" s="62" t="s">
        <v>173</v>
      </c>
      <c r="W4" s="28" t="s">
        <v>1138</v>
      </c>
      <c r="X4" s="62" t="s">
        <v>174</v>
      </c>
      <c r="Y4" s="39" t="s">
        <v>1140</v>
      </c>
      <c r="Z4" s="61"/>
      <c r="AA4" s="62"/>
      <c r="AB4" s="29"/>
      <c r="AC4" s="62"/>
      <c r="AD4" s="61"/>
      <c r="AE4" s="62"/>
      <c r="AG4" s="62"/>
      <c r="AH4" s="39"/>
      <c r="AI4" s="40" t="s">
        <v>32</v>
      </c>
      <c r="AJ4" s="40" t="str">
        <f>INDEX(list!$B$2:$B$63,MATCH(AL4,list!$C$2:$C$63,0))</f>
        <v>미나토구</v>
      </c>
      <c r="AK4" s="40" t="s">
        <v>42</v>
      </c>
      <c r="AL4" s="32" t="s">
        <v>1141</v>
      </c>
      <c r="AM4" s="40" t="s">
        <v>43</v>
      </c>
      <c r="AN4" s="40" t="s">
        <v>33</v>
      </c>
      <c r="AO4" s="33">
        <v>50</v>
      </c>
      <c r="AP4" s="40" t="s">
        <v>34</v>
      </c>
      <c r="AQ4" s="33">
        <v>50</v>
      </c>
      <c r="AR4" s="40" t="s">
        <v>35</v>
      </c>
      <c r="AS4" s="33">
        <v>50</v>
      </c>
      <c r="AT4" s="63"/>
      <c r="AU4" s="39" t="s">
        <v>1142</v>
      </c>
      <c r="AV4" s="35" t="s">
        <v>1143</v>
      </c>
      <c r="AW4" s="93" t="s">
        <v>1145</v>
      </c>
      <c r="AX4" s="33">
        <v>7</v>
      </c>
      <c r="AY4" s="33">
        <v>7</v>
      </c>
      <c r="AZ4" s="33">
        <v>1987</v>
      </c>
      <c r="BA4" s="64" t="s">
        <v>341</v>
      </c>
      <c r="BB4" s="65"/>
      <c r="BC4" s="11" t="s">
        <v>409</v>
      </c>
      <c r="BD4" s="11" t="s">
        <v>410</v>
      </c>
      <c r="BE4" s="11"/>
      <c r="BF4" s="11"/>
      <c r="BG4" s="11" t="s">
        <v>413</v>
      </c>
      <c r="BH4" s="65"/>
      <c r="BQ4" s="66" t="s">
        <v>1190</v>
      </c>
      <c r="BR4" s="72" t="s">
        <v>1146</v>
      </c>
      <c r="BS4" s="42" t="s">
        <v>1147</v>
      </c>
      <c r="BT4" s="42" t="s">
        <v>1148</v>
      </c>
      <c r="BU4" s="67">
        <v>150</v>
      </c>
      <c r="BV4" s="98" t="s">
        <v>1149</v>
      </c>
      <c r="BW4" s="42"/>
      <c r="BX4" s="42"/>
      <c r="BY4" s="91">
        <f t="shared" ref="BY4" si="3">M4</f>
        <v>190000</v>
      </c>
      <c r="BZ4" s="91">
        <f t="shared" ref="BZ4" si="4">N4</f>
        <v>0</v>
      </c>
      <c r="CA4" s="89">
        <f t="shared" ref="CA4" si="5">M4*O4</f>
        <v>190000</v>
      </c>
      <c r="CB4" s="89">
        <f t="shared" ref="CB4" si="6">M4*P4</f>
        <v>0</v>
      </c>
      <c r="CC4" s="90">
        <f t="shared" si="0"/>
        <v>190000</v>
      </c>
      <c r="CH4" s="42">
        <f t="shared" si="1"/>
        <v>205200</v>
      </c>
      <c r="CI4" s="44">
        <f t="shared" ref="CI4" si="7">SUM(BY4:CH4)</f>
        <v>775200</v>
      </c>
    </row>
    <row r="5" spans="1:87" ht="14.25" customHeight="1">
      <c r="A5" s="33" t="s">
        <v>1197</v>
      </c>
      <c r="B5" s="33" t="s">
        <v>1111</v>
      </c>
      <c r="C5" s="26" t="s">
        <v>1152</v>
      </c>
      <c r="D5" s="40" t="s">
        <v>48</v>
      </c>
      <c r="E5" s="33" t="s">
        <v>1153</v>
      </c>
      <c r="F5" s="40" t="s">
        <v>47</v>
      </c>
      <c r="K5" s="26" t="s">
        <v>1154</v>
      </c>
      <c r="L5" s="36" t="s">
        <v>1155</v>
      </c>
      <c r="M5" s="37">
        <v>146000</v>
      </c>
      <c r="N5" s="37">
        <v>45630</v>
      </c>
      <c r="O5" s="78">
        <v>6</v>
      </c>
      <c r="P5" s="76">
        <v>0</v>
      </c>
      <c r="Q5" s="61" t="str">
        <f>INDEX(list!$E$2:$E$1000,MATCH(S5,list!$F$2:$F$1000,0))</f>
        <v>JR야마노테센</v>
      </c>
      <c r="R5" s="62" t="s">
        <v>173</v>
      </c>
      <c r="S5" s="29" t="s">
        <v>1156</v>
      </c>
      <c r="T5" s="62" t="s">
        <v>174</v>
      </c>
      <c r="U5" s="61" t="str">
        <f>INDEX(list!$I$2:$I$1000,MATCH(W5,list!$J$2:$J$1000,0))</f>
        <v>메구로</v>
      </c>
      <c r="V5" s="62" t="s">
        <v>173</v>
      </c>
      <c r="W5" s="28" t="s">
        <v>245</v>
      </c>
      <c r="X5" s="62" t="s">
        <v>174</v>
      </c>
      <c r="Y5" s="39" t="s">
        <v>1157</v>
      </c>
      <c r="Z5" s="61"/>
      <c r="AA5" s="62"/>
      <c r="AB5" s="29"/>
      <c r="AC5" s="62"/>
      <c r="AD5" s="61"/>
      <c r="AE5" s="62"/>
      <c r="AG5" s="62"/>
      <c r="AH5" s="39"/>
      <c r="AI5" s="40" t="s">
        <v>32</v>
      </c>
      <c r="AJ5" s="40" t="str">
        <f>INDEX(list!$B$2:$B$63,MATCH(AL5,list!$C$2:$C$63,0))</f>
        <v>메구로구</v>
      </c>
      <c r="AK5" s="40" t="s">
        <v>42</v>
      </c>
      <c r="AL5" s="32" t="s">
        <v>1158</v>
      </c>
      <c r="AM5" s="40" t="s">
        <v>43</v>
      </c>
      <c r="AN5" s="40" t="s">
        <v>33</v>
      </c>
      <c r="AO5" s="33">
        <v>50</v>
      </c>
      <c r="AP5" s="40" t="s">
        <v>34</v>
      </c>
      <c r="AQ5" s="33">
        <v>50</v>
      </c>
      <c r="AR5" s="40" t="s">
        <v>35</v>
      </c>
      <c r="AS5" s="33">
        <v>50</v>
      </c>
      <c r="AT5" s="63"/>
      <c r="AU5" s="39" t="s">
        <v>1159</v>
      </c>
      <c r="AV5" s="35" t="s">
        <v>1143</v>
      </c>
      <c r="AW5" s="93" t="s">
        <v>1145</v>
      </c>
      <c r="AX5" s="33">
        <v>7</v>
      </c>
      <c r="AY5" s="33">
        <v>8</v>
      </c>
      <c r="AZ5" s="33">
        <v>1975</v>
      </c>
      <c r="BA5" s="64" t="s">
        <v>1160</v>
      </c>
      <c r="BB5" s="65"/>
      <c r="BC5" s="11" t="s">
        <v>409</v>
      </c>
      <c r="BD5" s="11" t="s">
        <v>410</v>
      </c>
      <c r="BE5" s="11"/>
      <c r="BF5" s="11"/>
      <c r="BG5" s="11" t="s">
        <v>413</v>
      </c>
      <c r="BH5" s="65"/>
      <c r="BO5" s="2"/>
      <c r="BP5" s="99" t="s">
        <v>1192</v>
      </c>
      <c r="BQ5" s="66" t="s">
        <v>1173</v>
      </c>
      <c r="BR5" s="72" t="s">
        <v>1161</v>
      </c>
      <c r="BS5" s="42" t="s">
        <v>1162</v>
      </c>
      <c r="BT5" s="42" t="s">
        <v>1163</v>
      </c>
      <c r="BU5" s="67"/>
      <c r="BV5" s="98" t="s">
        <v>1164</v>
      </c>
      <c r="BW5" s="42"/>
      <c r="BX5" s="42"/>
      <c r="BY5" s="91">
        <f>M5</f>
        <v>146000</v>
      </c>
      <c r="BZ5" s="91">
        <f>N5</f>
        <v>45630</v>
      </c>
      <c r="CA5" s="89">
        <f>M5*O5</f>
        <v>876000</v>
      </c>
      <c r="CB5" s="89">
        <f>M5*P5</f>
        <v>0</v>
      </c>
      <c r="CC5" s="90">
        <f t="shared" si="0"/>
        <v>191630</v>
      </c>
      <c r="CH5" s="42">
        <f t="shared" si="1"/>
        <v>157680</v>
      </c>
      <c r="CI5" s="44">
        <f t="shared" si="2"/>
        <v>1416940</v>
      </c>
    </row>
    <row r="6" spans="1:87" ht="14.25" customHeight="1">
      <c r="A6" s="33" t="s">
        <v>1198</v>
      </c>
      <c r="B6" s="33" t="s">
        <v>1111</v>
      </c>
      <c r="C6" s="26" t="s">
        <v>1165</v>
      </c>
      <c r="D6" s="40" t="s">
        <v>48</v>
      </c>
      <c r="E6" s="33" t="s">
        <v>1166</v>
      </c>
      <c r="F6" s="40" t="s">
        <v>47</v>
      </c>
      <c r="K6" s="26" t="s">
        <v>1167</v>
      </c>
      <c r="L6" s="36" t="s">
        <v>1168</v>
      </c>
      <c r="M6" s="37">
        <v>152500</v>
      </c>
      <c r="N6" s="37">
        <v>10800</v>
      </c>
      <c r="O6" s="78">
        <v>3</v>
      </c>
      <c r="P6" s="76">
        <v>0</v>
      </c>
      <c r="Q6" s="61" t="str">
        <f>INDEX(list!$E$2:$E$1000,MATCH(S6,list!$F$2:$F$1000,0))</f>
        <v>JR야마노테센</v>
      </c>
      <c r="R6" s="62" t="s">
        <v>173</v>
      </c>
      <c r="S6" s="29" t="s">
        <v>1156</v>
      </c>
      <c r="T6" s="62" t="s">
        <v>174</v>
      </c>
      <c r="U6" s="61" t="str">
        <f>INDEX(list!$I$2:$I$1000,MATCH(W6,list!$J$2:$J$1000,0))</f>
        <v>타마치</v>
      </c>
      <c r="V6" s="62" t="s">
        <v>173</v>
      </c>
      <c r="W6" s="28" t="s">
        <v>269</v>
      </c>
      <c r="X6" s="62" t="s">
        <v>174</v>
      </c>
      <c r="Y6" s="39" t="s">
        <v>1170</v>
      </c>
      <c r="Z6" s="61" t="str">
        <f>INDEX(list!$E$2:$E$1000,MATCH(AB6,list!$F$2:$F$1000,0))</f>
        <v>토에이 미타센</v>
      </c>
      <c r="AA6" s="62" t="s">
        <v>48</v>
      </c>
      <c r="AB6" s="29" t="s">
        <v>390</v>
      </c>
      <c r="AC6" s="62" t="s">
        <v>47</v>
      </c>
      <c r="AD6" s="61" t="str">
        <f>INDEX(list!$I$2:$I$1000,MATCH(AF6,list!$J$2:$J$1000,0))</f>
        <v>미타</v>
      </c>
      <c r="AE6" s="62" t="s">
        <v>48</v>
      </c>
      <c r="AF6" s="80" t="s">
        <v>1169</v>
      </c>
      <c r="AG6" s="62" t="s">
        <v>47</v>
      </c>
      <c r="AH6" s="39" t="s">
        <v>387</v>
      </c>
      <c r="AI6" s="40" t="s">
        <v>32</v>
      </c>
      <c r="AJ6" s="40" t="str">
        <f>INDEX(list!$B$2:$B$63,MATCH(AL6,list!$C$2:$C$63,0))</f>
        <v>미나토구</v>
      </c>
      <c r="AK6" s="40" t="s">
        <v>42</v>
      </c>
      <c r="AL6" s="32" t="s">
        <v>1141</v>
      </c>
      <c r="AM6" s="40" t="s">
        <v>43</v>
      </c>
      <c r="AN6" s="40" t="s">
        <v>33</v>
      </c>
      <c r="AO6" s="33">
        <v>50</v>
      </c>
      <c r="AP6" s="40" t="s">
        <v>34</v>
      </c>
      <c r="AQ6" s="33">
        <v>50</v>
      </c>
      <c r="AR6" s="40" t="s">
        <v>35</v>
      </c>
      <c r="AS6" s="33">
        <v>50</v>
      </c>
      <c r="AT6" s="63"/>
      <c r="AU6" s="39" t="s">
        <v>1171</v>
      </c>
      <c r="AV6" s="35" t="s">
        <v>1143</v>
      </c>
      <c r="AW6" s="93" t="s">
        <v>1145</v>
      </c>
      <c r="AX6" s="33">
        <v>9</v>
      </c>
      <c r="AY6" s="33">
        <v>9</v>
      </c>
      <c r="AZ6" s="33">
        <v>1986</v>
      </c>
      <c r="BA6" s="64" t="s">
        <v>1172</v>
      </c>
      <c r="BB6" s="65"/>
      <c r="BC6" s="11" t="s">
        <v>409</v>
      </c>
      <c r="BD6" s="11" t="s">
        <v>410</v>
      </c>
      <c r="BE6" s="11"/>
      <c r="BF6" s="11"/>
      <c r="BG6" s="11" t="s">
        <v>413</v>
      </c>
      <c r="BH6" s="65"/>
      <c r="BO6" s="2"/>
      <c r="BP6" s="98" t="s">
        <v>1194</v>
      </c>
      <c r="BQ6" s="66" t="s">
        <v>1193</v>
      </c>
      <c r="BR6" s="72" t="s">
        <v>1174</v>
      </c>
      <c r="BS6" s="42" t="s">
        <v>1175</v>
      </c>
      <c r="BT6" s="42" t="s">
        <v>1176</v>
      </c>
      <c r="BU6" s="67"/>
      <c r="BV6" s="98" t="s">
        <v>1164</v>
      </c>
      <c r="BW6" s="42"/>
      <c r="BX6" s="42"/>
      <c r="BY6" s="91">
        <f>M6</f>
        <v>152500</v>
      </c>
      <c r="BZ6" s="91">
        <f>N6</f>
        <v>10800</v>
      </c>
      <c r="CA6" s="89">
        <f>M6*O6</f>
        <v>457500</v>
      </c>
      <c r="CB6" s="89">
        <f>M6*P6</f>
        <v>0</v>
      </c>
      <c r="CC6" s="90">
        <f t="shared" si="0"/>
        <v>163300</v>
      </c>
      <c r="CH6" s="42">
        <f t="shared" si="1"/>
        <v>164700</v>
      </c>
      <c r="CI6" s="44">
        <f t="shared" si="2"/>
        <v>948800</v>
      </c>
    </row>
    <row r="7" spans="1:87" ht="14.25" customHeight="1">
      <c r="A7" s="33" t="s">
        <v>1199</v>
      </c>
      <c r="B7" s="33" t="s">
        <v>1111</v>
      </c>
      <c r="C7" s="26" t="s">
        <v>1177</v>
      </c>
      <c r="D7" s="40" t="s">
        <v>48</v>
      </c>
      <c r="E7" s="33" t="s">
        <v>1178</v>
      </c>
      <c r="F7" s="40" t="s">
        <v>47</v>
      </c>
      <c r="K7" s="26" t="s">
        <v>1179</v>
      </c>
      <c r="L7" s="36" t="s">
        <v>1180</v>
      </c>
      <c r="M7" s="37">
        <v>180000</v>
      </c>
      <c r="N7" s="37">
        <v>40000</v>
      </c>
      <c r="O7" s="78">
        <v>0</v>
      </c>
      <c r="P7" s="76">
        <v>0</v>
      </c>
      <c r="Q7" s="61" t="str">
        <f>INDEX(list!$E$2:$E$1000,MATCH(S7,list!$F$2:$F$1000,0))</f>
        <v>토쿄메트로 히비야센</v>
      </c>
      <c r="R7" s="62" t="s">
        <v>173</v>
      </c>
      <c r="S7" s="29" t="s">
        <v>1181</v>
      </c>
      <c r="T7" s="62" t="s">
        <v>174</v>
      </c>
      <c r="U7" s="61" t="str">
        <f>INDEX(list!$I$2:$I$1000,MATCH(W7,list!$J$2:$J$1000,0))</f>
        <v>핫쵸보리</v>
      </c>
      <c r="V7" s="62" t="s">
        <v>173</v>
      </c>
      <c r="W7" s="28" t="s">
        <v>1182</v>
      </c>
      <c r="X7" s="62" t="s">
        <v>174</v>
      </c>
      <c r="Y7" s="39" t="s">
        <v>395</v>
      </c>
      <c r="Z7" s="61" t="str">
        <f>INDEX(list!$E$2:$E$1000,MATCH(AB7,list!$F$2:$F$1000,0))</f>
        <v>토쿄메트로 토자이센</v>
      </c>
      <c r="AA7" s="62" t="s">
        <v>48</v>
      </c>
      <c r="AB7" s="29" t="s">
        <v>1183</v>
      </c>
      <c r="AC7" s="62" t="s">
        <v>47</v>
      </c>
      <c r="AD7" s="61" t="str">
        <f>INDEX(list!$I$2:$I$1000,MATCH(AF7,list!$J$2:$J$1000,0))</f>
        <v>카야바쵸</v>
      </c>
      <c r="AE7" s="62" t="s">
        <v>48</v>
      </c>
      <c r="AF7" s="80" t="s">
        <v>1184</v>
      </c>
      <c r="AG7" s="62" t="s">
        <v>47</v>
      </c>
      <c r="AH7" s="39" t="s">
        <v>1123</v>
      </c>
      <c r="AI7" s="40" t="s">
        <v>32</v>
      </c>
      <c r="AJ7" s="40" t="str">
        <f>INDEX(list!$B$2:$B$63,MATCH(AL7,list!$C$2:$C$63,0))</f>
        <v>추오구</v>
      </c>
      <c r="AK7" s="40" t="s">
        <v>42</v>
      </c>
      <c r="AL7" s="32" t="s">
        <v>1127</v>
      </c>
      <c r="AM7" s="40" t="s">
        <v>43</v>
      </c>
      <c r="AN7" s="40" t="s">
        <v>33</v>
      </c>
      <c r="AO7" s="33">
        <v>50</v>
      </c>
      <c r="AP7" s="40" t="s">
        <v>34</v>
      </c>
      <c r="AQ7" s="33">
        <v>50</v>
      </c>
      <c r="AR7" s="40" t="s">
        <v>35</v>
      </c>
      <c r="AS7" s="33">
        <v>50</v>
      </c>
      <c r="AT7" s="63"/>
      <c r="AU7" s="39" t="s">
        <v>1185</v>
      </c>
      <c r="AV7" s="35" t="s">
        <v>396</v>
      </c>
      <c r="AW7" s="93" t="s">
        <v>1145</v>
      </c>
      <c r="AX7" s="33">
        <v>5</v>
      </c>
      <c r="AY7" s="33">
        <v>7</v>
      </c>
      <c r="AZ7" s="33">
        <v>1988</v>
      </c>
      <c r="BA7" s="64" t="s">
        <v>1186</v>
      </c>
      <c r="BB7" s="65"/>
      <c r="BC7" s="11" t="s">
        <v>409</v>
      </c>
      <c r="BD7" s="11" t="s">
        <v>410</v>
      </c>
      <c r="BE7" s="11"/>
      <c r="BF7" s="11"/>
      <c r="BG7" s="11" t="s">
        <v>413</v>
      </c>
      <c r="BH7" s="65"/>
      <c r="BO7" s="2"/>
      <c r="BP7" s="99" t="s">
        <v>1188</v>
      </c>
      <c r="BQ7" s="66" t="s">
        <v>1189</v>
      </c>
      <c r="BR7" s="72" t="s">
        <v>1187</v>
      </c>
      <c r="BS7" s="42" t="s">
        <v>1175</v>
      </c>
      <c r="BT7" s="42" t="s">
        <v>1176</v>
      </c>
      <c r="BU7" s="67"/>
      <c r="BV7" s="98"/>
      <c r="BW7" s="42"/>
      <c r="BX7" s="98" t="s">
        <v>1195</v>
      </c>
      <c r="BY7" s="91">
        <f t="shared" ref="BY7:BY24" si="8">M7</f>
        <v>180000</v>
      </c>
      <c r="BZ7" s="91">
        <f t="shared" ref="BZ7:BZ24" si="9">N7</f>
        <v>40000</v>
      </c>
      <c r="CA7" s="89">
        <v>1200000</v>
      </c>
      <c r="CB7" s="89">
        <f t="shared" ref="CB7:CB24" si="10">M7*P7</f>
        <v>0</v>
      </c>
      <c r="CC7" s="90">
        <f t="shared" si="0"/>
        <v>220000</v>
      </c>
      <c r="CH7" s="42">
        <f t="shared" si="1"/>
        <v>194400</v>
      </c>
      <c r="CI7" s="44">
        <f t="shared" ref="CI7:CI24" si="11">SUM(BY7:CH7)</f>
        <v>1834400</v>
      </c>
    </row>
    <row r="8" spans="1:87" ht="14.25" customHeight="1">
      <c r="A8" s="33" t="s">
        <v>1200</v>
      </c>
      <c r="B8" s="33" t="s">
        <v>1111</v>
      </c>
      <c r="C8" s="26" t="s">
        <v>1216</v>
      </c>
      <c r="D8" s="40" t="s">
        <v>48</v>
      </c>
      <c r="E8" s="33" t="s">
        <v>1217</v>
      </c>
      <c r="F8" s="40" t="s">
        <v>47</v>
      </c>
      <c r="K8" s="26" t="s">
        <v>1218</v>
      </c>
      <c r="L8" s="36" t="s">
        <v>1115</v>
      </c>
      <c r="M8" s="37">
        <v>181000</v>
      </c>
      <c r="N8" s="37">
        <v>10000</v>
      </c>
      <c r="O8" s="78">
        <v>3</v>
      </c>
      <c r="P8" s="76">
        <v>0</v>
      </c>
      <c r="Q8" s="61" t="str">
        <f>INDEX(list!$E$2:$E$1000,MATCH(S8,list!$F$2:$F$1000,0))</f>
        <v>토쿄메트로 히비야센</v>
      </c>
      <c r="R8" s="62" t="s">
        <v>173</v>
      </c>
      <c r="S8" s="29" t="s">
        <v>1124</v>
      </c>
      <c r="T8" s="62" t="s">
        <v>174</v>
      </c>
      <c r="U8" s="61" t="str">
        <f>INDEX(list!$I$2:$I$1000,MATCH(W8,list!$J$2:$J$1000,0))</f>
        <v>닌교쵸</v>
      </c>
      <c r="V8" s="62" t="s">
        <v>173</v>
      </c>
      <c r="W8" s="28" t="s">
        <v>1219</v>
      </c>
      <c r="X8" s="62" t="s">
        <v>174</v>
      </c>
      <c r="Y8" s="39" t="s">
        <v>1170</v>
      </c>
      <c r="Z8" s="61" t="str">
        <f>INDEX(list!$E$2:$E$1000,MATCH(AB8,list!$F$2:$F$1000,0))</f>
        <v>토쿄메트로 한죠몬센</v>
      </c>
      <c r="AA8" s="62" t="s">
        <v>48</v>
      </c>
      <c r="AB8" s="29" t="s">
        <v>1220</v>
      </c>
      <c r="AC8" s="62" t="s">
        <v>47</v>
      </c>
      <c r="AD8" s="61" t="str">
        <f>INDEX(list!$I$2:$I$1000,MATCH(AF8,list!$J$2:$J$1000,0))</f>
        <v>스이텐구마에</v>
      </c>
      <c r="AE8" s="62" t="s">
        <v>48</v>
      </c>
      <c r="AF8" s="80" t="s">
        <v>1221</v>
      </c>
      <c r="AG8" s="62" t="s">
        <v>47</v>
      </c>
      <c r="AH8" s="39" t="s">
        <v>1123</v>
      </c>
      <c r="AI8" s="40" t="s">
        <v>32</v>
      </c>
      <c r="AJ8" s="40" t="str">
        <f>INDEX(list!$B$2:$B$63,MATCH(AL8,list!$C$2:$C$63,0))</f>
        <v>추오구</v>
      </c>
      <c r="AK8" s="40" t="s">
        <v>42</v>
      </c>
      <c r="AL8" s="32" t="s">
        <v>1222</v>
      </c>
      <c r="AM8" s="40" t="s">
        <v>43</v>
      </c>
      <c r="AN8" s="40" t="s">
        <v>33</v>
      </c>
      <c r="AO8" s="33">
        <v>50</v>
      </c>
      <c r="AP8" s="40" t="s">
        <v>34</v>
      </c>
      <c r="AQ8" s="33">
        <v>50</v>
      </c>
      <c r="AR8" s="40" t="s">
        <v>35</v>
      </c>
      <c r="AS8" s="33">
        <v>50</v>
      </c>
      <c r="AT8" s="63"/>
      <c r="AU8" s="39" t="s">
        <v>1223</v>
      </c>
      <c r="AV8" s="35" t="s">
        <v>1143</v>
      </c>
      <c r="AW8" s="93" t="s">
        <v>1145</v>
      </c>
      <c r="AX8" s="33">
        <v>4</v>
      </c>
      <c r="AY8" s="33">
        <v>9</v>
      </c>
      <c r="AZ8" s="33">
        <v>2019</v>
      </c>
      <c r="BA8" s="64" t="s">
        <v>1225</v>
      </c>
      <c r="BB8" s="65"/>
      <c r="BC8" s="11" t="s">
        <v>409</v>
      </c>
      <c r="BD8" s="11" t="s">
        <v>410</v>
      </c>
      <c r="BE8" s="11"/>
      <c r="BF8" s="11"/>
      <c r="BG8" s="11" t="s">
        <v>413</v>
      </c>
      <c r="BH8" s="65"/>
      <c r="BO8" s="2"/>
      <c r="BP8" s="98" t="s">
        <v>1251</v>
      </c>
      <c r="BQ8" s="66" t="s">
        <v>1224</v>
      </c>
      <c r="BR8" s="72" t="s">
        <v>1226</v>
      </c>
      <c r="BS8" s="42" t="s">
        <v>1227</v>
      </c>
      <c r="BT8" s="42" t="s">
        <v>1228</v>
      </c>
      <c r="BU8" s="67">
        <v>200</v>
      </c>
      <c r="BV8" s="98" t="s">
        <v>1164</v>
      </c>
      <c r="BW8" s="42"/>
      <c r="BX8" s="42"/>
      <c r="BY8" s="91">
        <f t="shared" si="8"/>
        <v>181000</v>
      </c>
      <c r="BZ8" s="91">
        <f t="shared" si="9"/>
        <v>10000</v>
      </c>
      <c r="CA8" s="89">
        <f t="shared" ref="CA8:CA23" si="12">M8*O8</f>
        <v>543000</v>
      </c>
      <c r="CB8" s="89">
        <f t="shared" si="10"/>
        <v>0</v>
      </c>
      <c r="CC8" s="90">
        <f t="shared" si="0"/>
        <v>191000</v>
      </c>
      <c r="CH8" s="42">
        <f t="shared" si="1"/>
        <v>195480</v>
      </c>
      <c r="CI8" s="44">
        <f t="shared" si="11"/>
        <v>1120480</v>
      </c>
    </row>
    <row r="9" spans="1:87" ht="14.25" customHeight="1">
      <c r="A9" s="33" t="s">
        <v>1201</v>
      </c>
      <c r="B9" s="33" t="s">
        <v>1111</v>
      </c>
      <c r="C9" s="26" t="s">
        <v>1231</v>
      </c>
      <c r="D9" s="40" t="s">
        <v>48</v>
      </c>
      <c r="E9" s="33" t="s">
        <v>1217</v>
      </c>
      <c r="F9" s="40" t="s">
        <v>47</v>
      </c>
      <c r="K9" s="26" t="s">
        <v>1218</v>
      </c>
      <c r="L9" s="36" t="s">
        <v>1180</v>
      </c>
      <c r="M9" s="37">
        <v>184000</v>
      </c>
      <c r="N9" s="37">
        <v>10000</v>
      </c>
      <c r="O9" s="78">
        <v>3</v>
      </c>
      <c r="P9" s="76">
        <v>0</v>
      </c>
      <c r="Q9" s="61" t="str">
        <f>INDEX(list!$E$2:$E$1000,MATCH(S9,list!$F$2:$F$1000,0))</f>
        <v>토쿄메트로 히비야센</v>
      </c>
      <c r="R9" s="62" t="s">
        <v>173</v>
      </c>
      <c r="S9" s="29" t="s">
        <v>1124</v>
      </c>
      <c r="T9" s="62" t="s">
        <v>174</v>
      </c>
      <c r="U9" s="61" t="str">
        <f>INDEX(list!$I$2:$I$1000,MATCH(W9,list!$J$2:$J$1000,0))</f>
        <v>닌교쵸</v>
      </c>
      <c r="V9" s="62" t="s">
        <v>173</v>
      </c>
      <c r="W9" s="28" t="s">
        <v>1219</v>
      </c>
      <c r="X9" s="62" t="s">
        <v>174</v>
      </c>
      <c r="Y9" s="39" t="s">
        <v>1170</v>
      </c>
      <c r="Z9" s="61" t="str">
        <f>INDEX(list!$E$2:$E$1000,MATCH(AB9,list!$F$2:$F$1000,0))</f>
        <v>토쿄메트로 한죠몬센</v>
      </c>
      <c r="AA9" s="62" t="s">
        <v>48</v>
      </c>
      <c r="AB9" s="29" t="s">
        <v>1220</v>
      </c>
      <c r="AC9" s="62" t="s">
        <v>47</v>
      </c>
      <c r="AD9" s="61" t="str">
        <f>INDEX(list!$I$2:$I$1000,MATCH(AF9,list!$J$2:$J$1000,0))</f>
        <v>스이텐구마에</v>
      </c>
      <c r="AE9" s="62" t="s">
        <v>48</v>
      </c>
      <c r="AF9" s="80" t="s">
        <v>1221</v>
      </c>
      <c r="AG9" s="62" t="s">
        <v>47</v>
      </c>
      <c r="AH9" s="39" t="s">
        <v>1123</v>
      </c>
      <c r="AI9" s="40" t="s">
        <v>32</v>
      </c>
      <c r="AJ9" s="40" t="str">
        <f>INDEX(list!$B$2:$B$63,MATCH(AL9,list!$C$2:$C$63,0))</f>
        <v>추오구</v>
      </c>
      <c r="AK9" s="40" t="s">
        <v>42</v>
      </c>
      <c r="AL9" s="32" t="s">
        <v>1222</v>
      </c>
      <c r="AM9" s="40" t="s">
        <v>43</v>
      </c>
      <c r="AN9" s="40" t="s">
        <v>33</v>
      </c>
      <c r="AO9" s="33">
        <v>50</v>
      </c>
      <c r="AP9" s="40" t="s">
        <v>34</v>
      </c>
      <c r="AQ9" s="33">
        <v>50</v>
      </c>
      <c r="AR9" s="40" t="s">
        <v>35</v>
      </c>
      <c r="AS9" s="33">
        <v>50</v>
      </c>
      <c r="AT9" s="63"/>
      <c r="AU9" s="39" t="s">
        <v>1223</v>
      </c>
      <c r="AV9" s="35" t="s">
        <v>1143</v>
      </c>
      <c r="AW9" s="93" t="s">
        <v>1145</v>
      </c>
      <c r="AX9" s="33">
        <v>5</v>
      </c>
      <c r="AY9" s="33">
        <v>9</v>
      </c>
      <c r="AZ9" s="33">
        <v>2019</v>
      </c>
      <c r="BA9" s="64" t="s">
        <v>1225</v>
      </c>
      <c r="BB9" s="65"/>
      <c r="BC9" s="11" t="s">
        <v>409</v>
      </c>
      <c r="BD9" s="11" t="s">
        <v>410</v>
      </c>
      <c r="BE9" s="11"/>
      <c r="BF9" s="11"/>
      <c r="BG9" s="11" t="s">
        <v>413</v>
      </c>
      <c r="BH9" s="65"/>
      <c r="BO9" s="2"/>
      <c r="BP9" s="98" t="s">
        <v>1251</v>
      </c>
      <c r="BQ9" s="66" t="s">
        <v>1224</v>
      </c>
      <c r="BR9" s="72" t="s">
        <v>1226</v>
      </c>
      <c r="BS9" s="42" t="s">
        <v>1227</v>
      </c>
      <c r="BT9" s="42" t="s">
        <v>1228</v>
      </c>
      <c r="BU9" s="67">
        <v>200</v>
      </c>
      <c r="BV9" s="98" t="s">
        <v>1164</v>
      </c>
      <c r="BW9" s="42"/>
      <c r="BX9" s="42"/>
      <c r="BY9" s="91">
        <f t="shared" ref="BY9:BY13" si="13">M9</f>
        <v>184000</v>
      </c>
      <c r="BZ9" s="91">
        <f t="shared" ref="BZ9:BZ13" si="14">N9</f>
        <v>10000</v>
      </c>
      <c r="CA9" s="89">
        <f t="shared" ref="CA9:CA13" si="15">M9*O9</f>
        <v>552000</v>
      </c>
      <c r="CB9" s="89">
        <f t="shared" ref="CB9:CB13" si="16">M9*P9</f>
        <v>0</v>
      </c>
      <c r="CC9" s="90">
        <f t="shared" ref="CC9:CC13" si="17">(M9+N9)*1</f>
        <v>194000</v>
      </c>
      <c r="CH9" s="42">
        <f t="shared" ref="CH9:CH13" si="18">M9*1.08</f>
        <v>198720</v>
      </c>
      <c r="CI9" s="44">
        <f t="shared" ref="CI9:CI13" si="19">SUM(BY9:CH9)</f>
        <v>1138720</v>
      </c>
    </row>
    <row r="10" spans="1:87" ht="14.25" customHeight="1">
      <c r="A10" s="33" t="s">
        <v>1202</v>
      </c>
      <c r="B10" s="33" t="s">
        <v>1111</v>
      </c>
      <c r="C10" s="26" t="s">
        <v>1232</v>
      </c>
      <c r="D10" s="40" t="s">
        <v>48</v>
      </c>
      <c r="E10" s="33" t="s">
        <v>1217</v>
      </c>
      <c r="F10" s="40" t="s">
        <v>47</v>
      </c>
      <c r="K10" s="26" t="s">
        <v>1218</v>
      </c>
      <c r="L10" s="36" t="s">
        <v>1229</v>
      </c>
      <c r="M10" s="37">
        <v>187000</v>
      </c>
      <c r="N10" s="37">
        <v>10000</v>
      </c>
      <c r="O10" s="78">
        <v>3</v>
      </c>
      <c r="P10" s="76">
        <v>0</v>
      </c>
      <c r="Q10" s="61" t="str">
        <f>INDEX(list!$E$2:$E$1000,MATCH(S10,list!$F$2:$F$1000,0))</f>
        <v>토쿄메트로 히비야센</v>
      </c>
      <c r="R10" s="62" t="s">
        <v>173</v>
      </c>
      <c r="S10" s="29" t="s">
        <v>1124</v>
      </c>
      <c r="T10" s="62" t="s">
        <v>174</v>
      </c>
      <c r="U10" s="61" t="str">
        <f>INDEX(list!$I$2:$I$1000,MATCH(W10,list!$J$2:$J$1000,0))</f>
        <v>닌교쵸</v>
      </c>
      <c r="V10" s="62" t="s">
        <v>173</v>
      </c>
      <c r="W10" s="28" t="s">
        <v>1219</v>
      </c>
      <c r="X10" s="62" t="s">
        <v>174</v>
      </c>
      <c r="Y10" s="39" t="s">
        <v>1170</v>
      </c>
      <c r="Z10" s="61" t="str">
        <f>INDEX(list!$E$2:$E$1000,MATCH(AB10,list!$F$2:$F$1000,0))</f>
        <v>토쿄메트로 한죠몬센</v>
      </c>
      <c r="AA10" s="62" t="s">
        <v>48</v>
      </c>
      <c r="AB10" s="29" t="s">
        <v>1220</v>
      </c>
      <c r="AC10" s="62" t="s">
        <v>47</v>
      </c>
      <c r="AD10" s="61" t="str">
        <f>INDEX(list!$I$2:$I$1000,MATCH(AF10,list!$J$2:$J$1000,0))</f>
        <v>스이텐구마에</v>
      </c>
      <c r="AE10" s="62" t="s">
        <v>48</v>
      </c>
      <c r="AF10" s="80" t="s">
        <v>1221</v>
      </c>
      <c r="AG10" s="62" t="s">
        <v>47</v>
      </c>
      <c r="AH10" s="39" t="s">
        <v>1123</v>
      </c>
      <c r="AI10" s="40" t="s">
        <v>32</v>
      </c>
      <c r="AJ10" s="40" t="str">
        <f>INDEX(list!$B$2:$B$63,MATCH(AL10,list!$C$2:$C$63,0))</f>
        <v>추오구</v>
      </c>
      <c r="AK10" s="40" t="s">
        <v>42</v>
      </c>
      <c r="AL10" s="32" t="s">
        <v>1222</v>
      </c>
      <c r="AM10" s="40" t="s">
        <v>43</v>
      </c>
      <c r="AN10" s="40" t="s">
        <v>33</v>
      </c>
      <c r="AO10" s="33">
        <v>50</v>
      </c>
      <c r="AP10" s="40" t="s">
        <v>34</v>
      </c>
      <c r="AQ10" s="33">
        <v>50</v>
      </c>
      <c r="AR10" s="40" t="s">
        <v>35</v>
      </c>
      <c r="AS10" s="33">
        <v>50</v>
      </c>
      <c r="AT10" s="63"/>
      <c r="AU10" s="39" t="s">
        <v>1223</v>
      </c>
      <c r="AV10" s="35" t="s">
        <v>1143</v>
      </c>
      <c r="AW10" s="93" t="s">
        <v>1145</v>
      </c>
      <c r="AX10" s="33">
        <v>6</v>
      </c>
      <c r="AY10" s="33">
        <v>9</v>
      </c>
      <c r="AZ10" s="33">
        <v>2019</v>
      </c>
      <c r="BA10" s="64" t="s">
        <v>1225</v>
      </c>
      <c r="BB10" s="65"/>
      <c r="BC10" s="11" t="s">
        <v>409</v>
      </c>
      <c r="BD10" s="11" t="s">
        <v>410</v>
      </c>
      <c r="BE10" s="11"/>
      <c r="BF10" s="11"/>
      <c r="BG10" s="11" t="s">
        <v>413</v>
      </c>
      <c r="BH10" s="65"/>
      <c r="BO10" s="2"/>
      <c r="BP10" s="98" t="s">
        <v>1251</v>
      </c>
      <c r="BQ10" s="66" t="s">
        <v>1224</v>
      </c>
      <c r="BR10" s="72" t="s">
        <v>1226</v>
      </c>
      <c r="BS10" s="42" t="s">
        <v>1227</v>
      </c>
      <c r="BT10" s="42" t="s">
        <v>1228</v>
      </c>
      <c r="BU10" s="67">
        <v>200</v>
      </c>
      <c r="BV10" s="98" t="s">
        <v>1164</v>
      </c>
      <c r="BW10" s="42"/>
      <c r="BX10" s="42"/>
      <c r="BY10" s="91">
        <f t="shared" si="13"/>
        <v>187000</v>
      </c>
      <c r="BZ10" s="91">
        <f t="shared" si="14"/>
        <v>10000</v>
      </c>
      <c r="CA10" s="89">
        <f t="shared" si="15"/>
        <v>561000</v>
      </c>
      <c r="CB10" s="89">
        <f t="shared" si="16"/>
        <v>0</v>
      </c>
      <c r="CC10" s="90">
        <f t="shared" si="17"/>
        <v>197000</v>
      </c>
      <c r="CH10" s="42">
        <f t="shared" si="18"/>
        <v>201960</v>
      </c>
      <c r="CI10" s="44">
        <f t="shared" si="19"/>
        <v>1156960</v>
      </c>
    </row>
    <row r="11" spans="1:87" ht="14.25" customHeight="1">
      <c r="A11" s="33" t="s">
        <v>1203</v>
      </c>
      <c r="B11" s="33" t="s">
        <v>1111</v>
      </c>
      <c r="C11" s="26" t="s">
        <v>1233</v>
      </c>
      <c r="D11" s="40" t="s">
        <v>48</v>
      </c>
      <c r="E11" s="33" t="s">
        <v>1217</v>
      </c>
      <c r="F11" s="40" t="s">
        <v>47</v>
      </c>
      <c r="K11" s="26" t="s">
        <v>1218</v>
      </c>
      <c r="L11" s="36" t="s">
        <v>1151</v>
      </c>
      <c r="M11" s="37">
        <v>189000</v>
      </c>
      <c r="N11" s="37">
        <v>10000</v>
      </c>
      <c r="O11" s="78">
        <v>3</v>
      </c>
      <c r="P11" s="76">
        <v>0</v>
      </c>
      <c r="Q11" s="61" t="str">
        <f>INDEX(list!$E$2:$E$1000,MATCH(S11,list!$F$2:$F$1000,0))</f>
        <v>토쿄메트로 히비야센</v>
      </c>
      <c r="R11" s="62" t="s">
        <v>173</v>
      </c>
      <c r="S11" s="29" t="s">
        <v>1124</v>
      </c>
      <c r="T11" s="62" t="s">
        <v>174</v>
      </c>
      <c r="U11" s="61" t="str">
        <f>INDEX(list!$I$2:$I$1000,MATCH(W11,list!$J$2:$J$1000,0))</f>
        <v>닌교쵸</v>
      </c>
      <c r="V11" s="62" t="s">
        <v>173</v>
      </c>
      <c r="W11" s="28" t="s">
        <v>1219</v>
      </c>
      <c r="X11" s="62" t="s">
        <v>174</v>
      </c>
      <c r="Y11" s="39" t="s">
        <v>1170</v>
      </c>
      <c r="Z11" s="61" t="str">
        <f>INDEX(list!$E$2:$E$1000,MATCH(AB11,list!$F$2:$F$1000,0))</f>
        <v>토쿄메트로 한죠몬센</v>
      </c>
      <c r="AA11" s="62" t="s">
        <v>48</v>
      </c>
      <c r="AB11" s="29" t="s">
        <v>1220</v>
      </c>
      <c r="AC11" s="62" t="s">
        <v>47</v>
      </c>
      <c r="AD11" s="61" t="str">
        <f>INDEX(list!$I$2:$I$1000,MATCH(AF11,list!$J$2:$J$1000,0))</f>
        <v>스이텐구마에</v>
      </c>
      <c r="AE11" s="62" t="s">
        <v>48</v>
      </c>
      <c r="AF11" s="80" t="s">
        <v>1221</v>
      </c>
      <c r="AG11" s="62" t="s">
        <v>47</v>
      </c>
      <c r="AH11" s="39" t="s">
        <v>1123</v>
      </c>
      <c r="AI11" s="40" t="s">
        <v>32</v>
      </c>
      <c r="AJ11" s="40" t="str">
        <f>INDEX(list!$B$2:$B$63,MATCH(AL11,list!$C$2:$C$63,0))</f>
        <v>추오구</v>
      </c>
      <c r="AK11" s="40" t="s">
        <v>42</v>
      </c>
      <c r="AL11" s="32" t="s">
        <v>1222</v>
      </c>
      <c r="AM11" s="40" t="s">
        <v>43</v>
      </c>
      <c r="AN11" s="40" t="s">
        <v>33</v>
      </c>
      <c r="AO11" s="33">
        <v>50</v>
      </c>
      <c r="AP11" s="40" t="s">
        <v>34</v>
      </c>
      <c r="AQ11" s="33">
        <v>50</v>
      </c>
      <c r="AR11" s="40" t="s">
        <v>35</v>
      </c>
      <c r="AS11" s="33">
        <v>50</v>
      </c>
      <c r="AT11" s="63"/>
      <c r="AU11" s="39" t="s">
        <v>1223</v>
      </c>
      <c r="AV11" s="35" t="s">
        <v>1143</v>
      </c>
      <c r="AW11" s="93" t="s">
        <v>1145</v>
      </c>
      <c r="AX11" s="33">
        <v>7</v>
      </c>
      <c r="AY11" s="33">
        <v>9</v>
      </c>
      <c r="AZ11" s="33">
        <v>2019</v>
      </c>
      <c r="BA11" s="64" t="s">
        <v>1225</v>
      </c>
      <c r="BB11" s="65"/>
      <c r="BC11" s="11" t="s">
        <v>409</v>
      </c>
      <c r="BD11" s="11" t="s">
        <v>410</v>
      </c>
      <c r="BE11" s="11"/>
      <c r="BF11" s="11"/>
      <c r="BG11" s="11" t="s">
        <v>413</v>
      </c>
      <c r="BH11" s="65"/>
      <c r="BO11" s="2"/>
      <c r="BP11" s="98" t="s">
        <v>1251</v>
      </c>
      <c r="BQ11" s="66" t="s">
        <v>1224</v>
      </c>
      <c r="BR11" s="72" t="s">
        <v>1226</v>
      </c>
      <c r="BS11" s="42" t="s">
        <v>1227</v>
      </c>
      <c r="BT11" s="42" t="s">
        <v>1228</v>
      </c>
      <c r="BU11" s="67">
        <v>200</v>
      </c>
      <c r="BV11" s="98" t="s">
        <v>1164</v>
      </c>
      <c r="BW11" s="42"/>
      <c r="BX11" s="42"/>
      <c r="BY11" s="91">
        <f t="shared" si="13"/>
        <v>189000</v>
      </c>
      <c r="BZ11" s="91">
        <f t="shared" si="14"/>
        <v>10000</v>
      </c>
      <c r="CA11" s="89">
        <f t="shared" si="15"/>
        <v>567000</v>
      </c>
      <c r="CB11" s="89">
        <f t="shared" si="16"/>
        <v>0</v>
      </c>
      <c r="CC11" s="90">
        <f t="shared" si="17"/>
        <v>199000</v>
      </c>
      <c r="CH11" s="42">
        <f t="shared" si="18"/>
        <v>204120</v>
      </c>
      <c r="CI11" s="44">
        <f t="shared" si="19"/>
        <v>1169120</v>
      </c>
    </row>
    <row r="12" spans="1:87" ht="14.25" customHeight="1">
      <c r="A12" s="33" t="s">
        <v>1204</v>
      </c>
      <c r="B12" s="33" t="s">
        <v>1111</v>
      </c>
      <c r="C12" s="26" t="s">
        <v>1234</v>
      </c>
      <c r="D12" s="40" t="s">
        <v>48</v>
      </c>
      <c r="E12" s="33" t="s">
        <v>1217</v>
      </c>
      <c r="F12" s="40" t="s">
        <v>47</v>
      </c>
      <c r="K12" s="26" t="s">
        <v>1218</v>
      </c>
      <c r="L12" s="36" t="s">
        <v>1230</v>
      </c>
      <c r="M12" s="37">
        <v>192000</v>
      </c>
      <c r="N12" s="37">
        <v>10000</v>
      </c>
      <c r="O12" s="78">
        <v>3</v>
      </c>
      <c r="P12" s="76">
        <v>0</v>
      </c>
      <c r="Q12" s="61" t="str">
        <f>INDEX(list!$E$2:$E$1000,MATCH(S12,list!$F$2:$F$1000,0))</f>
        <v>토쿄메트로 히비야센</v>
      </c>
      <c r="R12" s="62" t="s">
        <v>173</v>
      </c>
      <c r="S12" s="29" t="s">
        <v>1124</v>
      </c>
      <c r="T12" s="62" t="s">
        <v>174</v>
      </c>
      <c r="U12" s="61" t="str">
        <f>INDEX(list!$I$2:$I$1000,MATCH(W12,list!$J$2:$J$1000,0))</f>
        <v>닌교쵸</v>
      </c>
      <c r="V12" s="62" t="s">
        <v>173</v>
      </c>
      <c r="W12" s="28" t="s">
        <v>1219</v>
      </c>
      <c r="X12" s="62" t="s">
        <v>174</v>
      </c>
      <c r="Y12" s="39" t="s">
        <v>1170</v>
      </c>
      <c r="Z12" s="61" t="str">
        <f>INDEX(list!$E$2:$E$1000,MATCH(AB12,list!$F$2:$F$1000,0))</f>
        <v>토쿄메트로 한죠몬센</v>
      </c>
      <c r="AA12" s="62" t="s">
        <v>48</v>
      </c>
      <c r="AB12" s="29" t="s">
        <v>1220</v>
      </c>
      <c r="AC12" s="62" t="s">
        <v>47</v>
      </c>
      <c r="AD12" s="61" t="str">
        <f>INDEX(list!$I$2:$I$1000,MATCH(AF12,list!$J$2:$J$1000,0))</f>
        <v>스이텐구마에</v>
      </c>
      <c r="AE12" s="62" t="s">
        <v>48</v>
      </c>
      <c r="AF12" s="80" t="s">
        <v>1221</v>
      </c>
      <c r="AG12" s="62" t="s">
        <v>47</v>
      </c>
      <c r="AH12" s="39" t="s">
        <v>1123</v>
      </c>
      <c r="AI12" s="40" t="s">
        <v>32</v>
      </c>
      <c r="AJ12" s="40" t="str">
        <f>INDEX(list!$B$2:$B$63,MATCH(AL12,list!$C$2:$C$63,0))</f>
        <v>추오구</v>
      </c>
      <c r="AK12" s="40" t="s">
        <v>42</v>
      </c>
      <c r="AL12" s="32" t="s">
        <v>1222</v>
      </c>
      <c r="AM12" s="40" t="s">
        <v>43</v>
      </c>
      <c r="AN12" s="40" t="s">
        <v>33</v>
      </c>
      <c r="AO12" s="33">
        <v>50</v>
      </c>
      <c r="AP12" s="40" t="s">
        <v>34</v>
      </c>
      <c r="AQ12" s="33">
        <v>50</v>
      </c>
      <c r="AR12" s="40" t="s">
        <v>35</v>
      </c>
      <c r="AS12" s="33">
        <v>50</v>
      </c>
      <c r="AT12" s="63"/>
      <c r="AU12" s="39" t="s">
        <v>1223</v>
      </c>
      <c r="AV12" s="35" t="s">
        <v>1143</v>
      </c>
      <c r="AW12" s="93" t="s">
        <v>1145</v>
      </c>
      <c r="AX12" s="33">
        <v>8</v>
      </c>
      <c r="AY12" s="33">
        <v>9</v>
      </c>
      <c r="AZ12" s="33">
        <v>2019</v>
      </c>
      <c r="BA12" s="64" t="s">
        <v>1225</v>
      </c>
      <c r="BB12" s="65"/>
      <c r="BC12" s="11" t="s">
        <v>409</v>
      </c>
      <c r="BD12" s="11" t="s">
        <v>410</v>
      </c>
      <c r="BE12" s="11"/>
      <c r="BF12" s="11"/>
      <c r="BG12" s="11" t="s">
        <v>413</v>
      </c>
      <c r="BH12" s="65"/>
      <c r="BO12" s="2"/>
      <c r="BP12" s="98" t="s">
        <v>1251</v>
      </c>
      <c r="BQ12" s="66" t="s">
        <v>1224</v>
      </c>
      <c r="BR12" s="72" t="s">
        <v>1226</v>
      </c>
      <c r="BS12" s="42" t="s">
        <v>1227</v>
      </c>
      <c r="BT12" s="42" t="s">
        <v>1228</v>
      </c>
      <c r="BU12" s="67">
        <v>200</v>
      </c>
      <c r="BV12" s="98" t="s">
        <v>1164</v>
      </c>
      <c r="BW12" s="42"/>
      <c r="BX12" s="42"/>
      <c r="BY12" s="91">
        <f t="shared" si="13"/>
        <v>192000</v>
      </c>
      <c r="BZ12" s="91">
        <f t="shared" si="14"/>
        <v>10000</v>
      </c>
      <c r="CA12" s="89">
        <f t="shared" si="15"/>
        <v>576000</v>
      </c>
      <c r="CB12" s="89">
        <f t="shared" si="16"/>
        <v>0</v>
      </c>
      <c r="CC12" s="90">
        <f t="shared" si="17"/>
        <v>202000</v>
      </c>
      <c r="CH12" s="42">
        <f t="shared" si="18"/>
        <v>207360</v>
      </c>
      <c r="CI12" s="44">
        <f t="shared" si="19"/>
        <v>1187360</v>
      </c>
    </row>
    <row r="13" spans="1:87" ht="14.25" customHeight="1">
      <c r="A13" s="33" t="s">
        <v>1205</v>
      </c>
      <c r="B13" s="33" t="s">
        <v>1111</v>
      </c>
      <c r="C13" s="26" t="s">
        <v>1235</v>
      </c>
      <c r="D13" s="40" t="s">
        <v>48</v>
      </c>
      <c r="E13" s="33" t="s">
        <v>1217</v>
      </c>
      <c r="F13" s="40" t="s">
        <v>47</v>
      </c>
      <c r="K13" s="26" t="s">
        <v>1218</v>
      </c>
      <c r="L13" s="36" t="s">
        <v>1168</v>
      </c>
      <c r="M13" s="37">
        <v>194000</v>
      </c>
      <c r="N13" s="37">
        <v>10000</v>
      </c>
      <c r="O13" s="78">
        <v>3</v>
      </c>
      <c r="P13" s="76">
        <v>0</v>
      </c>
      <c r="Q13" s="61" t="str">
        <f>INDEX(list!$E$2:$E$1000,MATCH(S13,list!$F$2:$F$1000,0))</f>
        <v>토쿄메트로 히비야센</v>
      </c>
      <c r="R13" s="62" t="s">
        <v>173</v>
      </c>
      <c r="S13" s="29" t="s">
        <v>1124</v>
      </c>
      <c r="T13" s="62" t="s">
        <v>174</v>
      </c>
      <c r="U13" s="61" t="str">
        <f>INDEX(list!$I$2:$I$1000,MATCH(W13,list!$J$2:$J$1000,0))</f>
        <v>닌교쵸</v>
      </c>
      <c r="V13" s="62" t="s">
        <v>173</v>
      </c>
      <c r="W13" s="28" t="s">
        <v>1219</v>
      </c>
      <c r="X13" s="62" t="s">
        <v>174</v>
      </c>
      <c r="Y13" s="39" t="s">
        <v>1170</v>
      </c>
      <c r="Z13" s="61" t="str">
        <f>INDEX(list!$E$2:$E$1000,MATCH(AB13,list!$F$2:$F$1000,0))</f>
        <v>토쿄메트로 한죠몬센</v>
      </c>
      <c r="AA13" s="62" t="s">
        <v>48</v>
      </c>
      <c r="AB13" s="29" t="s">
        <v>1220</v>
      </c>
      <c r="AC13" s="62" t="s">
        <v>47</v>
      </c>
      <c r="AD13" s="61" t="str">
        <f>INDEX(list!$I$2:$I$1000,MATCH(AF13,list!$J$2:$J$1000,0))</f>
        <v>스이텐구마에</v>
      </c>
      <c r="AE13" s="62" t="s">
        <v>48</v>
      </c>
      <c r="AF13" s="80" t="s">
        <v>1221</v>
      </c>
      <c r="AG13" s="62" t="s">
        <v>47</v>
      </c>
      <c r="AH13" s="39" t="s">
        <v>1123</v>
      </c>
      <c r="AI13" s="40" t="s">
        <v>32</v>
      </c>
      <c r="AJ13" s="40" t="str">
        <f>INDEX(list!$B$2:$B$63,MATCH(AL13,list!$C$2:$C$63,0))</f>
        <v>추오구</v>
      </c>
      <c r="AK13" s="40" t="s">
        <v>42</v>
      </c>
      <c r="AL13" s="32" t="s">
        <v>1222</v>
      </c>
      <c r="AM13" s="40" t="s">
        <v>43</v>
      </c>
      <c r="AN13" s="40" t="s">
        <v>33</v>
      </c>
      <c r="AO13" s="33">
        <v>50</v>
      </c>
      <c r="AP13" s="40" t="s">
        <v>34</v>
      </c>
      <c r="AQ13" s="33">
        <v>50</v>
      </c>
      <c r="AR13" s="40" t="s">
        <v>35</v>
      </c>
      <c r="AS13" s="33">
        <v>50</v>
      </c>
      <c r="AT13" s="63"/>
      <c r="AU13" s="39" t="s">
        <v>1223</v>
      </c>
      <c r="AV13" s="35" t="s">
        <v>1143</v>
      </c>
      <c r="AW13" s="93" t="s">
        <v>1145</v>
      </c>
      <c r="AX13" s="33">
        <v>9</v>
      </c>
      <c r="AY13" s="33">
        <v>9</v>
      </c>
      <c r="AZ13" s="33">
        <v>2019</v>
      </c>
      <c r="BA13" s="64" t="s">
        <v>1225</v>
      </c>
      <c r="BB13" s="65"/>
      <c r="BC13" s="11" t="s">
        <v>409</v>
      </c>
      <c r="BD13" s="11" t="s">
        <v>410</v>
      </c>
      <c r="BE13" s="11"/>
      <c r="BF13" s="11"/>
      <c r="BG13" s="11" t="s">
        <v>413</v>
      </c>
      <c r="BH13" s="65"/>
      <c r="BO13" s="2"/>
      <c r="BP13" s="98" t="s">
        <v>1251</v>
      </c>
      <c r="BQ13" s="66" t="s">
        <v>1224</v>
      </c>
      <c r="BR13" s="72" t="s">
        <v>1226</v>
      </c>
      <c r="BS13" s="42" t="s">
        <v>1227</v>
      </c>
      <c r="BT13" s="42" t="s">
        <v>1228</v>
      </c>
      <c r="BU13" s="67">
        <v>200</v>
      </c>
      <c r="BV13" s="98" t="s">
        <v>1164</v>
      </c>
      <c r="BW13" s="42"/>
      <c r="BX13" s="42"/>
      <c r="BY13" s="91">
        <f t="shared" si="13"/>
        <v>194000</v>
      </c>
      <c r="BZ13" s="91">
        <f t="shared" si="14"/>
        <v>10000</v>
      </c>
      <c r="CA13" s="89">
        <f t="shared" si="15"/>
        <v>582000</v>
      </c>
      <c r="CB13" s="89">
        <f t="shared" si="16"/>
        <v>0</v>
      </c>
      <c r="CC13" s="90">
        <f t="shared" si="17"/>
        <v>204000</v>
      </c>
      <c r="CH13" s="42">
        <f t="shared" si="18"/>
        <v>209520</v>
      </c>
      <c r="CI13" s="44">
        <f t="shared" si="19"/>
        <v>1199520</v>
      </c>
    </row>
    <row r="14" spans="1:87" ht="14.25" customHeight="1">
      <c r="A14" s="33" t="s">
        <v>1206</v>
      </c>
      <c r="B14" s="33" t="s">
        <v>1111</v>
      </c>
      <c r="C14" s="26" t="s">
        <v>1256</v>
      </c>
      <c r="D14" s="40" t="s">
        <v>48</v>
      </c>
      <c r="E14" s="33" t="s">
        <v>1236</v>
      </c>
      <c r="F14" s="40" t="s">
        <v>47</v>
      </c>
      <c r="K14" s="26" t="s">
        <v>1237</v>
      </c>
      <c r="L14" s="36" t="s">
        <v>1238</v>
      </c>
      <c r="M14" s="37">
        <v>250000</v>
      </c>
      <c r="N14" s="37">
        <v>0</v>
      </c>
      <c r="O14" s="78">
        <v>10</v>
      </c>
      <c r="P14" s="76">
        <v>1</v>
      </c>
      <c r="Q14" s="61" t="str">
        <f>INDEX(list!$E$2:$E$1000,MATCH(S14,list!$F$2:$F$1000,0))</f>
        <v>토쿄메트로 치요다센</v>
      </c>
      <c r="R14" s="62" t="s">
        <v>173</v>
      </c>
      <c r="S14" s="29" t="s">
        <v>1239</v>
      </c>
      <c r="T14" s="62" t="s">
        <v>174</v>
      </c>
      <c r="U14" s="61" t="str">
        <f>INDEX(list!$I$2:$I$1000,MATCH(W14,list!$J$2:$J$1000,0))</f>
        <v>노키자카</v>
      </c>
      <c r="V14" s="62" t="s">
        <v>173</v>
      </c>
      <c r="W14" s="28" t="s">
        <v>1240</v>
      </c>
      <c r="X14" s="62" t="s">
        <v>174</v>
      </c>
      <c r="Y14" s="39" t="s">
        <v>1241</v>
      </c>
      <c r="Z14" s="61" t="str">
        <f>INDEX(list!$E$2:$E$1000,MATCH(AB14,list!$F$2:$F$1000,0))</f>
        <v>토쿄메트로 히비야센</v>
      </c>
      <c r="AA14" s="62" t="s">
        <v>48</v>
      </c>
      <c r="AB14" s="29" t="s">
        <v>1181</v>
      </c>
      <c r="AC14" s="62" t="s">
        <v>47</v>
      </c>
      <c r="AD14" s="61" t="str">
        <f>INDEX(list!$I$2:$I$1000,MATCH(AF14,list!$J$2:$J$1000,0))</f>
        <v>롯뽄기</v>
      </c>
      <c r="AE14" s="62" t="s">
        <v>48</v>
      </c>
      <c r="AF14" s="80" t="s">
        <v>1242</v>
      </c>
      <c r="AG14" s="62" t="s">
        <v>47</v>
      </c>
      <c r="AH14" s="39" t="s">
        <v>1243</v>
      </c>
      <c r="AI14" s="40" t="s">
        <v>32</v>
      </c>
      <c r="AJ14" s="40" t="str">
        <f>INDEX(list!$B$2:$B$63,MATCH(AL14,list!$C$2:$C$63,0))</f>
        <v>미나토구</v>
      </c>
      <c r="AK14" s="40" t="s">
        <v>42</v>
      </c>
      <c r="AL14" s="32" t="s">
        <v>1141</v>
      </c>
      <c r="AM14" s="40" t="s">
        <v>43</v>
      </c>
      <c r="AN14" s="40" t="s">
        <v>33</v>
      </c>
      <c r="AO14" s="33">
        <v>50</v>
      </c>
      <c r="AP14" s="40" t="s">
        <v>34</v>
      </c>
      <c r="AQ14" s="33">
        <v>50</v>
      </c>
      <c r="AR14" s="40" t="s">
        <v>35</v>
      </c>
      <c r="AS14" s="33">
        <v>50</v>
      </c>
      <c r="AT14" s="63"/>
      <c r="AU14" s="39" t="s">
        <v>1244</v>
      </c>
      <c r="AV14" s="35" t="s">
        <v>1143</v>
      </c>
      <c r="AW14" s="93" t="s">
        <v>1145</v>
      </c>
      <c r="AX14" s="33">
        <v>2</v>
      </c>
      <c r="AY14" s="33">
        <v>9</v>
      </c>
      <c r="AZ14" s="33">
        <v>1986</v>
      </c>
      <c r="BA14" s="64" t="s">
        <v>1249</v>
      </c>
      <c r="BB14" s="65"/>
      <c r="BC14" s="11" t="s">
        <v>409</v>
      </c>
      <c r="BD14" s="11" t="s">
        <v>410</v>
      </c>
      <c r="BE14" s="11"/>
      <c r="BF14" s="11"/>
      <c r="BG14" s="11" t="s">
        <v>413</v>
      </c>
      <c r="BH14" s="65"/>
      <c r="BO14" s="2"/>
      <c r="BP14" s="98" t="s">
        <v>1250</v>
      </c>
      <c r="BQ14" s="66" t="s">
        <v>1252</v>
      </c>
      <c r="BR14" s="72" t="s">
        <v>1253</v>
      </c>
      <c r="BS14" s="42" t="s">
        <v>1254</v>
      </c>
      <c r="BT14" s="42" t="s">
        <v>1255</v>
      </c>
      <c r="BU14" s="67"/>
      <c r="BV14" s="98" t="s">
        <v>1164</v>
      </c>
      <c r="BW14" s="42"/>
      <c r="BX14" s="42"/>
      <c r="BY14" s="91">
        <f t="shared" si="8"/>
        <v>250000</v>
      </c>
      <c r="BZ14" s="91">
        <f t="shared" si="9"/>
        <v>0</v>
      </c>
      <c r="CA14" s="89">
        <f t="shared" si="12"/>
        <v>2500000</v>
      </c>
      <c r="CB14" s="89">
        <f t="shared" si="10"/>
        <v>250000</v>
      </c>
      <c r="CC14" s="90">
        <f>(M14+N14)*1</f>
        <v>250000</v>
      </c>
      <c r="CH14" s="42">
        <f>M14*1.08</f>
        <v>270000</v>
      </c>
      <c r="CI14" s="44">
        <f t="shared" si="11"/>
        <v>3520000</v>
      </c>
    </row>
    <row r="15" spans="1:87" ht="14.25" customHeight="1">
      <c r="A15" s="33" t="s">
        <v>1207</v>
      </c>
      <c r="B15" s="33" t="s">
        <v>1111</v>
      </c>
      <c r="C15" s="26" t="s">
        <v>1257</v>
      </c>
      <c r="D15" s="40" t="s">
        <v>48</v>
      </c>
      <c r="E15" s="33" t="s">
        <v>1236</v>
      </c>
      <c r="F15" s="40" t="s">
        <v>47</v>
      </c>
      <c r="K15" s="26" t="s">
        <v>1237</v>
      </c>
      <c r="L15" s="36" t="s">
        <v>1260</v>
      </c>
      <c r="M15" s="37">
        <v>180000</v>
      </c>
      <c r="N15" s="37">
        <v>0</v>
      </c>
      <c r="O15" s="78">
        <v>4</v>
      </c>
      <c r="P15" s="76">
        <v>1</v>
      </c>
      <c r="Q15" s="61" t="str">
        <f>INDEX(list!$E$2:$E$1000,MATCH(S15,list!$F$2:$F$1000,0))</f>
        <v>토쿄메트로 치요다센</v>
      </c>
      <c r="R15" s="62" t="s">
        <v>173</v>
      </c>
      <c r="S15" s="29" t="s">
        <v>1239</v>
      </c>
      <c r="T15" s="62" t="s">
        <v>174</v>
      </c>
      <c r="U15" s="61" t="str">
        <f>INDEX(list!$I$2:$I$1000,MATCH(W15,list!$J$2:$J$1000,0))</f>
        <v>노키자카</v>
      </c>
      <c r="V15" s="62" t="s">
        <v>173</v>
      </c>
      <c r="W15" s="28" t="s">
        <v>1240</v>
      </c>
      <c r="X15" s="62" t="s">
        <v>174</v>
      </c>
      <c r="Y15" s="39" t="s">
        <v>1241</v>
      </c>
      <c r="Z15" s="61" t="str">
        <f>INDEX(list!$E$2:$E$1000,MATCH(AB15,list!$F$2:$F$1000,0))</f>
        <v>토쿄메트로 히비야센</v>
      </c>
      <c r="AA15" s="62" t="s">
        <v>48</v>
      </c>
      <c r="AB15" s="29" t="s">
        <v>1181</v>
      </c>
      <c r="AC15" s="62" t="s">
        <v>47</v>
      </c>
      <c r="AD15" s="61" t="str">
        <f>INDEX(list!$I$2:$I$1000,MATCH(AF15,list!$J$2:$J$1000,0))</f>
        <v>롯뽄기</v>
      </c>
      <c r="AE15" s="62" t="s">
        <v>48</v>
      </c>
      <c r="AF15" s="80" t="s">
        <v>1242</v>
      </c>
      <c r="AG15" s="62" t="s">
        <v>47</v>
      </c>
      <c r="AH15" s="39" t="s">
        <v>1243</v>
      </c>
      <c r="AI15" s="40" t="s">
        <v>32</v>
      </c>
      <c r="AJ15" s="40" t="str">
        <f>INDEX(list!$B$2:$B$63,MATCH(AL15,list!$C$2:$C$63,0))</f>
        <v>미나토구</v>
      </c>
      <c r="AK15" s="40" t="s">
        <v>42</v>
      </c>
      <c r="AL15" s="32" t="s">
        <v>1141</v>
      </c>
      <c r="AM15" s="40" t="s">
        <v>43</v>
      </c>
      <c r="AN15" s="40" t="s">
        <v>33</v>
      </c>
      <c r="AO15" s="33">
        <v>50</v>
      </c>
      <c r="AP15" s="40" t="s">
        <v>34</v>
      </c>
      <c r="AQ15" s="33">
        <v>50</v>
      </c>
      <c r="AR15" s="40" t="s">
        <v>35</v>
      </c>
      <c r="AS15" s="33">
        <v>50</v>
      </c>
      <c r="AT15" s="63"/>
      <c r="AU15" s="39" t="s">
        <v>1244</v>
      </c>
      <c r="AV15" s="35" t="s">
        <v>1143</v>
      </c>
      <c r="AW15" s="93" t="s">
        <v>1145</v>
      </c>
      <c r="AX15" s="33">
        <v>3</v>
      </c>
      <c r="AY15" s="33">
        <v>9</v>
      </c>
      <c r="AZ15" s="33">
        <v>1986</v>
      </c>
      <c r="BA15" s="64" t="s">
        <v>1249</v>
      </c>
      <c r="BB15" s="65"/>
      <c r="BC15" s="11" t="s">
        <v>409</v>
      </c>
      <c r="BD15" s="11" t="s">
        <v>410</v>
      </c>
      <c r="BE15" s="11"/>
      <c r="BF15" s="11"/>
      <c r="BG15" s="11" t="s">
        <v>413</v>
      </c>
      <c r="BH15" s="65"/>
      <c r="BO15" s="2"/>
      <c r="BP15" s="98" t="s">
        <v>1250</v>
      </c>
      <c r="BQ15" s="66" t="s">
        <v>1252</v>
      </c>
      <c r="BR15" s="72" t="s">
        <v>1253</v>
      </c>
      <c r="BS15" s="42" t="s">
        <v>1254</v>
      </c>
      <c r="BT15" s="42" t="s">
        <v>1255</v>
      </c>
      <c r="BU15" s="67"/>
      <c r="BV15" s="98" t="s">
        <v>1164</v>
      </c>
      <c r="BW15" s="42"/>
      <c r="BX15" s="42"/>
      <c r="BY15" s="91">
        <f t="shared" ref="BY15:BY17" si="20">M15</f>
        <v>180000</v>
      </c>
      <c r="BZ15" s="91">
        <f t="shared" ref="BZ15:BZ17" si="21">N15</f>
        <v>0</v>
      </c>
      <c r="CA15" s="89">
        <f t="shared" ref="CA15:CA17" si="22">M15*O15</f>
        <v>720000</v>
      </c>
      <c r="CB15" s="89">
        <f t="shared" ref="CB15:CB17" si="23">M15*P15</f>
        <v>180000</v>
      </c>
      <c r="CC15" s="90">
        <f t="shared" ref="CC15:CC17" si="24">(M15+N15)*1</f>
        <v>180000</v>
      </c>
      <c r="CH15" s="42">
        <f t="shared" ref="CH15:CH17" si="25">M15*1.08</f>
        <v>194400</v>
      </c>
      <c r="CI15" s="44">
        <f t="shared" ref="CI15:CI17" si="26">SUM(BY15:CH15)</f>
        <v>1454400</v>
      </c>
    </row>
    <row r="16" spans="1:87" ht="14.25" customHeight="1">
      <c r="A16" s="33" t="s">
        <v>1208</v>
      </c>
      <c r="B16" s="33" t="s">
        <v>1111</v>
      </c>
      <c r="C16" s="26" t="s">
        <v>1258</v>
      </c>
      <c r="D16" s="40" t="s">
        <v>48</v>
      </c>
      <c r="E16" s="33" t="s">
        <v>1236</v>
      </c>
      <c r="F16" s="40" t="s">
        <v>47</v>
      </c>
      <c r="K16" s="26" t="s">
        <v>1237</v>
      </c>
      <c r="L16" s="36" t="s">
        <v>1115</v>
      </c>
      <c r="M16" s="37">
        <v>180000</v>
      </c>
      <c r="N16" s="37">
        <v>0</v>
      </c>
      <c r="O16" s="78">
        <v>4</v>
      </c>
      <c r="P16" s="76">
        <v>1</v>
      </c>
      <c r="Q16" s="61" t="str">
        <f>INDEX(list!$E$2:$E$1000,MATCH(S16,list!$F$2:$F$1000,0))</f>
        <v>토쿄메트로 치요다센</v>
      </c>
      <c r="R16" s="62" t="s">
        <v>173</v>
      </c>
      <c r="S16" s="29" t="s">
        <v>1239</v>
      </c>
      <c r="T16" s="62" t="s">
        <v>174</v>
      </c>
      <c r="U16" s="61" t="str">
        <f>INDEX(list!$I$2:$I$1000,MATCH(W16,list!$J$2:$J$1000,0))</f>
        <v>노키자카</v>
      </c>
      <c r="V16" s="62" t="s">
        <v>173</v>
      </c>
      <c r="W16" s="28" t="s">
        <v>1240</v>
      </c>
      <c r="X16" s="62" t="s">
        <v>174</v>
      </c>
      <c r="Y16" s="39" t="s">
        <v>1241</v>
      </c>
      <c r="Z16" s="61" t="str">
        <f>INDEX(list!$E$2:$E$1000,MATCH(AB16,list!$F$2:$F$1000,0))</f>
        <v>토쿄메트로 히비야센</v>
      </c>
      <c r="AA16" s="62" t="s">
        <v>48</v>
      </c>
      <c r="AB16" s="29" t="s">
        <v>1181</v>
      </c>
      <c r="AC16" s="62" t="s">
        <v>47</v>
      </c>
      <c r="AD16" s="61" t="str">
        <f>INDEX(list!$I$2:$I$1000,MATCH(AF16,list!$J$2:$J$1000,0))</f>
        <v>롯뽄기</v>
      </c>
      <c r="AE16" s="62" t="s">
        <v>48</v>
      </c>
      <c r="AF16" s="80" t="s">
        <v>1242</v>
      </c>
      <c r="AG16" s="62" t="s">
        <v>47</v>
      </c>
      <c r="AH16" s="39" t="s">
        <v>1243</v>
      </c>
      <c r="AI16" s="40" t="s">
        <v>32</v>
      </c>
      <c r="AJ16" s="40" t="str">
        <f>INDEX(list!$B$2:$B$63,MATCH(AL16,list!$C$2:$C$63,0))</f>
        <v>미나토구</v>
      </c>
      <c r="AK16" s="40" t="s">
        <v>42</v>
      </c>
      <c r="AL16" s="32" t="s">
        <v>1141</v>
      </c>
      <c r="AM16" s="40" t="s">
        <v>43</v>
      </c>
      <c r="AN16" s="40" t="s">
        <v>33</v>
      </c>
      <c r="AO16" s="33">
        <v>50</v>
      </c>
      <c r="AP16" s="40" t="s">
        <v>34</v>
      </c>
      <c r="AQ16" s="33">
        <v>50</v>
      </c>
      <c r="AR16" s="40" t="s">
        <v>35</v>
      </c>
      <c r="AS16" s="33">
        <v>50</v>
      </c>
      <c r="AT16" s="63"/>
      <c r="AU16" s="39" t="s">
        <v>1244</v>
      </c>
      <c r="AV16" s="35" t="s">
        <v>1143</v>
      </c>
      <c r="AW16" s="93" t="s">
        <v>1145</v>
      </c>
      <c r="AX16" s="33">
        <v>4</v>
      </c>
      <c r="AY16" s="33">
        <v>9</v>
      </c>
      <c r="AZ16" s="33">
        <v>1986</v>
      </c>
      <c r="BA16" s="64" t="s">
        <v>1249</v>
      </c>
      <c r="BB16" s="65"/>
      <c r="BC16" s="11" t="s">
        <v>409</v>
      </c>
      <c r="BD16" s="11" t="s">
        <v>410</v>
      </c>
      <c r="BE16" s="11"/>
      <c r="BF16" s="11"/>
      <c r="BG16" s="11" t="s">
        <v>413</v>
      </c>
      <c r="BH16" s="65"/>
      <c r="BO16" s="2"/>
      <c r="BP16" s="98" t="s">
        <v>1250</v>
      </c>
      <c r="BQ16" s="66" t="s">
        <v>1252</v>
      </c>
      <c r="BR16" s="72" t="s">
        <v>1253</v>
      </c>
      <c r="BS16" s="42" t="s">
        <v>1254</v>
      </c>
      <c r="BT16" s="42" t="s">
        <v>1255</v>
      </c>
      <c r="BU16" s="67"/>
      <c r="BV16" s="98" t="s">
        <v>1164</v>
      </c>
      <c r="BW16" s="42"/>
      <c r="BX16" s="42"/>
      <c r="BY16" s="91">
        <f t="shared" si="20"/>
        <v>180000</v>
      </c>
      <c r="BZ16" s="91">
        <f t="shared" si="21"/>
        <v>0</v>
      </c>
      <c r="CA16" s="89">
        <f t="shared" si="22"/>
        <v>720000</v>
      </c>
      <c r="CB16" s="89">
        <f t="shared" si="23"/>
        <v>180000</v>
      </c>
      <c r="CC16" s="90">
        <f t="shared" si="24"/>
        <v>180000</v>
      </c>
      <c r="CH16" s="42">
        <f t="shared" si="25"/>
        <v>194400</v>
      </c>
      <c r="CI16" s="44">
        <f t="shared" si="26"/>
        <v>1454400</v>
      </c>
    </row>
    <row r="17" spans="1:87" ht="14.25" customHeight="1">
      <c r="A17" s="33" t="s">
        <v>1209</v>
      </c>
      <c r="B17" s="33" t="s">
        <v>1111</v>
      </c>
      <c r="C17" s="26" t="s">
        <v>1259</v>
      </c>
      <c r="D17" s="40" t="s">
        <v>48</v>
      </c>
      <c r="E17" s="33" t="s">
        <v>1236</v>
      </c>
      <c r="F17" s="40" t="s">
        <v>47</v>
      </c>
      <c r="K17" s="26" t="s">
        <v>1237</v>
      </c>
      <c r="L17" s="36" t="s">
        <v>1180</v>
      </c>
      <c r="M17" s="37">
        <v>180000</v>
      </c>
      <c r="N17" s="37">
        <v>0</v>
      </c>
      <c r="O17" s="78">
        <v>4</v>
      </c>
      <c r="P17" s="76">
        <v>1</v>
      </c>
      <c r="Q17" s="61" t="str">
        <f>INDEX(list!$E$2:$E$1000,MATCH(S17,list!$F$2:$F$1000,0))</f>
        <v>토쿄메트로 치요다센</v>
      </c>
      <c r="R17" s="62" t="s">
        <v>173</v>
      </c>
      <c r="S17" s="29" t="s">
        <v>1239</v>
      </c>
      <c r="T17" s="62" t="s">
        <v>174</v>
      </c>
      <c r="U17" s="61" t="str">
        <f>INDEX(list!$I$2:$I$1000,MATCH(W17,list!$J$2:$J$1000,0))</f>
        <v>노키자카</v>
      </c>
      <c r="V17" s="62" t="s">
        <v>173</v>
      </c>
      <c r="W17" s="28" t="s">
        <v>1240</v>
      </c>
      <c r="X17" s="62" t="s">
        <v>174</v>
      </c>
      <c r="Y17" s="39" t="s">
        <v>1241</v>
      </c>
      <c r="Z17" s="61" t="str">
        <f>INDEX(list!$E$2:$E$1000,MATCH(AB17,list!$F$2:$F$1000,0))</f>
        <v>토쿄메트로 히비야센</v>
      </c>
      <c r="AA17" s="62" t="s">
        <v>48</v>
      </c>
      <c r="AB17" s="29" t="s">
        <v>1181</v>
      </c>
      <c r="AC17" s="62" t="s">
        <v>47</v>
      </c>
      <c r="AD17" s="61" t="str">
        <f>INDEX(list!$I$2:$I$1000,MATCH(AF17,list!$J$2:$J$1000,0))</f>
        <v>롯뽄기</v>
      </c>
      <c r="AE17" s="62" t="s">
        <v>48</v>
      </c>
      <c r="AF17" s="80" t="s">
        <v>1242</v>
      </c>
      <c r="AG17" s="62" t="s">
        <v>47</v>
      </c>
      <c r="AH17" s="39" t="s">
        <v>1243</v>
      </c>
      <c r="AI17" s="40" t="s">
        <v>32</v>
      </c>
      <c r="AJ17" s="40" t="str">
        <f>INDEX(list!$B$2:$B$63,MATCH(AL17,list!$C$2:$C$63,0))</f>
        <v>미나토구</v>
      </c>
      <c r="AK17" s="40" t="s">
        <v>42</v>
      </c>
      <c r="AL17" s="32" t="s">
        <v>1141</v>
      </c>
      <c r="AM17" s="40" t="s">
        <v>43</v>
      </c>
      <c r="AN17" s="40" t="s">
        <v>33</v>
      </c>
      <c r="AO17" s="33">
        <v>50</v>
      </c>
      <c r="AP17" s="40" t="s">
        <v>34</v>
      </c>
      <c r="AQ17" s="33">
        <v>50</v>
      </c>
      <c r="AR17" s="40" t="s">
        <v>35</v>
      </c>
      <c r="AS17" s="33">
        <v>50</v>
      </c>
      <c r="AT17" s="63"/>
      <c r="AU17" s="39" t="s">
        <v>1244</v>
      </c>
      <c r="AV17" s="35" t="s">
        <v>1143</v>
      </c>
      <c r="AW17" s="93" t="s">
        <v>1145</v>
      </c>
      <c r="AX17" s="33">
        <v>5</v>
      </c>
      <c r="AY17" s="33">
        <v>9</v>
      </c>
      <c r="AZ17" s="33">
        <v>1986</v>
      </c>
      <c r="BA17" s="64" t="s">
        <v>1249</v>
      </c>
      <c r="BB17" s="65"/>
      <c r="BC17" s="11" t="s">
        <v>409</v>
      </c>
      <c r="BD17" s="11" t="s">
        <v>410</v>
      </c>
      <c r="BE17" s="11"/>
      <c r="BF17" s="11"/>
      <c r="BG17" s="11" t="s">
        <v>413</v>
      </c>
      <c r="BH17" s="65"/>
      <c r="BO17" s="2"/>
      <c r="BP17" s="98" t="s">
        <v>1250</v>
      </c>
      <c r="BQ17" s="66" t="s">
        <v>1252</v>
      </c>
      <c r="BR17" s="72" t="s">
        <v>1253</v>
      </c>
      <c r="BS17" s="42" t="s">
        <v>1254</v>
      </c>
      <c r="BT17" s="42" t="s">
        <v>1255</v>
      </c>
      <c r="BU17" s="67"/>
      <c r="BV17" s="98" t="s">
        <v>1164</v>
      </c>
      <c r="BW17" s="42"/>
      <c r="BX17" s="42"/>
      <c r="BY17" s="91">
        <f t="shared" si="20"/>
        <v>180000</v>
      </c>
      <c r="BZ17" s="91">
        <f t="shared" si="21"/>
        <v>0</v>
      </c>
      <c r="CA17" s="89">
        <f t="shared" si="22"/>
        <v>720000</v>
      </c>
      <c r="CB17" s="89">
        <f t="shared" si="23"/>
        <v>180000</v>
      </c>
      <c r="CC17" s="90">
        <f t="shared" si="24"/>
        <v>180000</v>
      </c>
      <c r="CH17" s="42">
        <f t="shared" si="25"/>
        <v>194400</v>
      </c>
      <c r="CI17" s="44">
        <f t="shared" si="26"/>
        <v>1454400</v>
      </c>
    </row>
    <row r="18" spans="1:87" ht="14.25" customHeight="1">
      <c r="A18" s="33" t="s">
        <v>1210</v>
      </c>
      <c r="B18" s="33" t="s">
        <v>1111</v>
      </c>
      <c r="C18" s="26" t="s">
        <v>1261</v>
      </c>
      <c r="D18" s="40" t="s">
        <v>48</v>
      </c>
      <c r="E18" s="33" t="s">
        <v>1262</v>
      </c>
      <c r="F18" s="40" t="s">
        <v>47</v>
      </c>
      <c r="K18" s="26" t="s">
        <v>1263</v>
      </c>
      <c r="L18" s="36" t="s">
        <v>1229</v>
      </c>
      <c r="M18" s="37">
        <v>180000</v>
      </c>
      <c r="N18" s="37">
        <v>0</v>
      </c>
      <c r="O18" s="78">
        <v>6</v>
      </c>
      <c r="P18" s="76">
        <v>0</v>
      </c>
      <c r="Q18" s="61" t="str">
        <f>INDEX(list!$E$2:$E$1000,MATCH(S18,list!$F$2:$F$1000,0))</f>
        <v>토쿄메트로 히비야센</v>
      </c>
      <c r="R18" s="62" t="s">
        <v>173</v>
      </c>
      <c r="S18" s="29" t="s">
        <v>1181</v>
      </c>
      <c r="T18" s="62" t="s">
        <v>174</v>
      </c>
      <c r="U18" s="61" t="str">
        <f>INDEX(list!$I$2:$I$1000,MATCH(W18,list!$J$2:$J$1000,0))</f>
        <v>핫쵸보리</v>
      </c>
      <c r="V18" s="62" t="s">
        <v>173</v>
      </c>
      <c r="W18" s="28" t="s">
        <v>1264</v>
      </c>
      <c r="X18" s="62" t="s">
        <v>174</v>
      </c>
      <c r="Y18" s="39" t="s">
        <v>1123</v>
      </c>
      <c r="Z18" s="61" t="str">
        <f>INDEX(list!$E$2:$E$1000,MATCH(AB18,list!$F$2:$F$1000,0))</f>
        <v>토쿄메트로 유락쵸센</v>
      </c>
      <c r="AA18" s="62" t="s">
        <v>48</v>
      </c>
      <c r="AB18" s="29" t="s">
        <v>1265</v>
      </c>
      <c r="AC18" s="62" t="s">
        <v>47</v>
      </c>
      <c r="AD18" s="61" t="str">
        <f>INDEX(list!$I$2:$I$1000,MATCH(AF18,list!$J$2:$J$1000,0))</f>
        <v>신토미쵸</v>
      </c>
      <c r="AE18" s="62" t="s">
        <v>48</v>
      </c>
      <c r="AF18" s="80" t="s">
        <v>1117</v>
      </c>
      <c r="AG18" s="62" t="s">
        <v>47</v>
      </c>
      <c r="AH18" s="39" t="s">
        <v>1140</v>
      </c>
      <c r="AI18" s="40" t="s">
        <v>32</v>
      </c>
      <c r="AJ18" s="40" t="str">
        <f>INDEX(list!$B$2:$B$63,MATCH(AL18,list!$C$2:$C$63,0))</f>
        <v>추오구</v>
      </c>
      <c r="AK18" s="40" t="s">
        <v>42</v>
      </c>
      <c r="AL18" s="32" t="s">
        <v>1222</v>
      </c>
      <c r="AM18" s="40" t="s">
        <v>43</v>
      </c>
      <c r="AN18" s="40" t="s">
        <v>33</v>
      </c>
      <c r="AO18" s="33">
        <v>50</v>
      </c>
      <c r="AP18" s="40" t="s">
        <v>34</v>
      </c>
      <c r="AQ18" s="33">
        <v>50</v>
      </c>
      <c r="AR18" s="40" t="s">
        <v>35</v>
      </c>
      <c r="AS18" s="33">
        <v>50</v>
      </c>
      <c r="AT18" s="63"/>
      <c r="AU18" s="39" t="s">
        <v>1266</v>
      </c>
      <c r="AV18" s="35" t="s">
        <v>1143</v>
      </c>
      <c r="AW18" s="93" t="s">
        <v>1145</v>
      </c>
      <c r="AX18" s="33">
        <v>6</v>
      </c>
      <c r="AY18" s="33">
        <v>9</v>
      </c>
      <c r="AZ18" s="33">
        <v>2019</v>
      </c>
      <c r="BA18" s="64" t="s">
        <v>1267</v>
      </c>
      <c r="BB18" s="65"/>
      <c r="BC18" s="11" t="s">
        <v>409</v>
      </c>
      <c r="BD18" s="11" t="s">
        <v>410</v>
      </c>
      <c r="BE18" s="11"/>
      <c r="BF18" s="11"/>
      <c r="BG18" s="11" t="s">
        <v>413</v>
      </c>
      <c r="BH18" s="65"/>
      <c r="BO18" s="2"/>
      <c r="BP18" s="98" t="s">
        <v>1268</v>
      </c>
      <c r="BQ18" s="66" t="s">
        <v>1269</v>
      </c>
      <c r="BR18" s="72" t="s">
        <v>1270</v>
      </c>
      <c r="BS18" s="42" t="s">
        <v>1271</v>
      </c>
      <c r="BT18" s="42" t="s">
        <v>1272</v>
      </c>
      <c r="BU18" s="67"/>
      <c r="BV18" s="98" t="s">
        <v>1273</v>
      </c>
      <c r="BW18" s="42"/>
      <c r="BX18" s="42"/>
      <c r="BY18" s="91">
        <f t="shared" si="8"/>
        <v>180000</v>
      </c>
      <c r="BZ18" s="91">
        <f t="shared" si="9"/>
        <v>0</v>
      </c>
      <c r="CA18" s="89">
        <f t="shared" si="12"/>
        <v>1080000</v>
      </c>
      <c r="CB18" s="89">
        <f t="shared" si="10"/>
        <v>0</v>
      </c>
      <c r="CC18" s="90">
        <f t="shared" ref="CC18:CC24" si="27">(M18+N18)*1</f>
        <v>180000</v>
      </c>
      <c r="CH18" s="42">
        <f t="shared" ref="CH18:CH23" si="28">M18*1.08</f>
        <v>194400</v>
      </c>
      <c r="CI18" s="44">
        <f t="shared" si="11"/>
        <v>1634400</v>
      </c>
    </row>
    <row r="19" spans="1:87" ht="14.25" customHeight="1">
      <c r="A19" s="33" t="s">
        <v>1211</v>
      </c>
      <c r="B19" s="33" t="s">
        <v>1111</v>
      </c>
      <c r="C19" s="26" t="s">
        <v>1274</v>
      </c>
      <c r="D19" s="40" t="s">
        <v>48</v>
      </c>
      <c r="E19" s="33" t="s">
        <v>1275</v>
      </c>
      <c r="F19" s="40" t="s">
        <v>47</v>
      </c>
      <c r="K19" s="26" t="s">
        <v>1276</v>
      </c>
      <c r="L19" s="36" t="s">
        <v>1115</v>
      </c>
      <c r="M19" s="37">
        <v>195000</v>
      </c>
      <c r="N19" s="37">
        <v>25000</v>
      </c>
      <c r="O19" s="78">
        <v>1</v>
      </c>
      <c r="P19" s="76">
        <v>1</v>
      </c>
      <c r="Q19" s="61" t="str">
        <f>INDEX(list!$E$2:$E$1000,MATCH(S19,list!$F$2:$F$1000,0))</f>
        <v>토쿄메트로 히비야센</v>
      </c>
      <c r="R19" s="62" t="s">
        <v>173</v>
      </c>
      <c r="S19" s="29" t="s">
        <v>1124</v>
      </c>
      <c r="T19" s="62" t="s">
        <v>174</v>
      </c>
      <c r="U19" s="61" t="str">
        <f>INDEX(list!$I$2:$I$1000,MATCH(W19,list!$J$2:$J$1000,0))</f>
        <v>카야바쵸</v>
      </c>
      <c r="V19" s="62" t="s">
        <v>173</v>
      </c>
      <c r="W19" s="28" t="s">
        <v>1277</v>
      </c>
      <c r="X19" s="62" t="s">
        <v>174</v>
      </c>
      <c r="Y19" s="39" t="s">
        <v>1157</v>
      </c>
      <c r="Z19" s="61" t="str">
        <f>INDEX(list!$E$2:$E$1000,MATCH(AB19,list!$F$2:$F$1000,0))</f>
        <v>토쿄메트로 한죠몬센</v>
      </c>
      <c r="AA19" s="62" t="s">
        <v>48</v>
      </c>
      <c r="AB19" s="29" t="s">
        <v>1220</v>
      </c>
      <c r="AC19" s="62" t="s">
        <v>47</v>
      </c>
      <c r="AD19" s="61" t="str">
        <f>INDEX(list!$I$2:$I$1000,MATCH(AF19,list!$J$2:$J$1000,0))</f>
        <v>스이텐구마에</v>
      </c>
      <c r="AE19" s="62" t="s">
        <v>48</v>
      </c>
      <c r="AF19" s="80" t="s">
        <v>1278</v>
      </c>
      <c r="AG19" s="62" t="s">
        <v>47</v>
      </c>
      <c r="AH19" s="39" t="s">
        <v>1123</v>
      </c>
      <c r="AI19" s="40" t="s">
        <v>32</v>
      </c>
      <c r="AJ19" s="40" t="str">
        <f>INDEX(list!$B$2:$B$63,MATCH(AL19,list!$C$2:$C$63,0))</f>
        <v>추오구</v>
      </c>
      <c r="AK19" s="40" t="s">
        <v>42</v>
      </c>
      <c r="AL19" s="32" t="s">
        <v>1279</v>
      </c>
      <c r="AM19" s="40" t="s">
        <v>43</v>
      </c>
      <c r="AN19" s="40" t="s">
        <v>33</v>
      </c>
      <c r="AO19" s="33">
        <v>50</v>
      </c>
      <c r="AP19" s="40" t="s">
        <v>34</v>
      </c>
      <c r="AQ19" s="33">
        <v>50</v>
      </c>
      <c r="AR19" s="40" t="s">
        <v>35</v>
      </c>
      <c r="AS19" s="33">
        <v>50</v>
      </c>
      <c r="AT19" s="63"/>
      <c r="AU19" s="39" t="s">
        <v>1280</v>
      </c>
      <c r="AV19" s="35" t="s">
        <v>1143</v>
      </c>
      <c r="AW19" s="93" t="s">
        <v>1145</v>
      </c>
      <c r="AX19" s="33">
        <v>6</v>
      </c>
      <c r="AY19" s="33">
        <v>6</v>
      </c>
      <c r="AZ19" s="33">
        <v>1986</v>
      </c>
      <c r="BA19" s="64" t="s">
        <v>1186</v>
      </c>
      <c r="BB19" s="65"/>
      <c r="BC19" s="11" t="s">
        <v>409</v>
      </c>
      <c r="BD19" s="11" t="s">
        <v>410</v>
      </c>
      <c r="BE19" s="11"/>
      <c r="BF19" s="11"/>
      <c r="BG19" s="11" t="s">
        <v>413</v>
      </c>
      <c r="BH19" s="65"/>
      <c r="BO19" s="2"/>
      <c r="BP19" s="98" t="s">
        <v>1281</v>
      </c>
      <c r="BQ19" s="66" t="s">
        <v>1282</v>
      </c>
      <c r="BR19" s="72" t="s">
        <v>1283</v>
      </c>
      <c r="BS19" s="42" t="s">
        <v>1284</v>
      </c>
      <c r="BT19" s="42" t="s">
        <v>1285</v>
      </c>
      <c r="BU19" s="67"/>
      <c r="BV19" s="98" t="s">
        <v>1286</v>
      </c>
      <c r="BW19" s="42"/>
      <c r="BX19" s="42"/>
      <c r="BY19" s="91">
        <f t="shared" si="8"/>
        <v>195000</v>
      </c>
      <c r="BZ19" s="91">
        <f t="shared" si="9"/>
        <v>25000</v>
      </c>
      <c r="CA19" s="89">
        <f t="shared" si="12"/>
        <v>195000</v>
      </c>
      <c r="CB19" s="89">
        <f t="shared" si="10"/>
        <v>195000</v>
      </c>
      <c r="CC19" s="90">
        <f t="shared" si="27"/>
        <v>220000</v>
      </c>
      <c r="CH19" s="42">
        <f t="shared" si="28"/>
        <v>210600</v>
      </c>
      <c r="CI19" s="44">
        <f t="shared" si="11"/>
        <v>1040600</v>
      </c>
    </row>
    <row r="20" spans="1:87" ht="14.25" customHeight="1">
      <c r="A20" s="33" t="s">
        <v>1213</v>
      </c>
      <c r="B20" s="33" t="s">
        <v>1111</v>
      </c>
      <c r="C20" s="26" t="s">
        <v>1289</v>
      </c>
      <c r="D20" s="40" t="s">
        <v>48</v>
      </c>
      <c r="E20" s="33" t="s">
        <v>1287</v>
      </c>
      <c r="F20" s="40" t="s">
        <v>47</v>
      </c>
      <c r="K20" s="26" t="s">
        <v>1288</v>
      </c>
      <c r="L20" s="36" t="s">
        <v>1238</v>
      </c>
      <c r="M20" s="37">
        <v>170000</v>
      </c>
      <c r="N20" s="37">
        <v>10000</v>
      </c>
      <c r="O20" s="78">
        <v>6</v>
      </c>
      <c r="P20" s="76">
        <v>1</v>
      </c>
      <c r="Q20" s="61" t="str">
        <f>INDEX(list!$E$2:$E$1000,MATCH(S20,list!$F$2:$F$1000,0))</f>
        <v>토쿄메트로 히비야센</v>
      </c>
      <c r="R20" s="62" t="s">
        <v>173</v>
      </c>
      <c r="S20" s="29" t="s">
        <v>1181</v>
      </c>
      <c r="T20" s="62" t="s">
        <v>174</v>
      </c>
      <c r="U20" s="61" t="str">
        <f>INDEX(list!$I$2:$I$1000,MATCH(W20,list!$J$2:$J$1000,0))</f>
        <v>카야바쵸</v>
      </c>
      <c r="V20" s="62" t="s">
        <v>173</v>
      </c>
      <c r="W20" s="28" t="s">
        <v>1277</v>
      </c>
      <c r="X20" s="62" t="s">
        <v>174</v>
      </c>
      <c r="Y20" s="39" t="s">
        <v>387</v>
      </c>
      <c r="Z20" s="61" t="str">
        <f>INDEX(list!$E$2:$E$1000,MATCH(AB20,list!$F$2:$F$1000,0))</f>
        <v>토쿄메트로 한죠몬센</v>
      </c>
      <c r="AA20" s="62" t="s">
        <v>48</v>
      </c>
      <c r="AB20" s="29" t="s">
        <v>1290</v>
      </c>
      <c r="AC20" s="62" t="s">
        <v>47</v>
      </c>
      <c r="AD20" s="61" t="str">
        <f>INDEX(list!$I$2:$I$1000,MATCH(AF20,list!$J$2:$J$1000,0))</f>
        <v>스이텐구마에</v>
      </c>
      <c r="AE20" s="62" t="s">
        <v>48</v>
      </c>
      <c r="AF20" s="80" t="s">
        <v>1278</v>
      </c>
      <c r="AG20" s="62" t="s">
        <v>47</v>
      </c>
      <c r="AH20" s="39" t="s">
        <v>392</v>
      </c>
      <c r="AI20" s="40" t="s">
        <v>32</v>
      </c>
      <c r="AJ20" s="40" t="str">
        <f>INDEX(list!$B$2:$B$63,MATCH(AL20,list!$C$2:$C$63,0))</f>
        <v>추오구</v>
      </c>
      <c r="AK20" s="40" t="s">
        <v>42</v>
      </c>
      <c r="AL20" s="32" t="s">
        <v>1279</v>
      </c>
      <c r="AM20" s="40" t="s">
        <v>43</v>
      </c>
      <c r="AN20" s="40" t="s">
        <v>33</v>
      </c>
      <c r="AO20" s="33">
        <v>50</v>
      </c>
      <c r="AP20" s="40" t="s">
        <v>34</v>
      </c>
      <c r="AQ20" s="33">
        <v>50</v>
      </c>
      <c r="AR20" s="40" t="s">
        <v>35</v>
      </c>
      <c r="AS20" s="33">
        <v>50</v>
      </c>
      <c r="AT20" s="63"/>
      <c r="AU20" s="39" t="s">
        <v>1291</v>
      </c>
      <c r="AV20" s="35" t="s">
        <v>396</v>
      </c>
      <c r="AW20" s="93" t="s">
        <v>1145</v>
      </c>
      <c r="AX20" s="33">
        <v>4</v>
      </c>
      <c r="AY20" s="33">
        <v>8</v>
      </c>
      <c r="AZ20" s="33">
        <v>1988</v>
      </c>
      <c r="BA20" s="64" t="s">
        <v>1186</v>
      </c>
      <c r="BB20" s="65"/>
      <c r="BC20" s="11" t="s">
        <v>409</v>
      </c>
      <c r="BD20" s="11" t="s">
        <v>410</v>
      </c>
      <c r="BE20" s="11"/>
      <c r="BF20" s="11"/>
      <c r="BG20" s="11" t="s">
        <v>413</v>
      </c>
      <c r="BH20" s="65"/>
      <c r="BO20" s="2"/>
      <c r="BP20" s="98" t="s">
        <v>1292</v>
      </c>
      <c r="BQ20" s="66" t="s">
        <v>1293</v>
      </c>
      <c r="BR20" s="72" t="s">
        <v>1294</v>
      </c>
      <c r="BS20" s="42" t="s">
        <v>1295</v>
      </c>
      <c r="BT20" s="42" t="s">
        <v>1296</v>
      </c>
      <c r="BU20" s="67"/>
      <c r="BV20" s="98" t="s">
        <v>1149</v>
      </c>
      <c r="BW20" s="42"/>
      <c r="BX20" s="42"/>
      <c r="BY20" s="91">
        <f t="shared" si="8"/>
        <v>170000</v>
      </c>
      <c r="BZ20" s="91">
        <f t="shared" si="9"/>
        <v>10000</v>
      </c>
      <c r="CA20" s="89">
        <f t="shared" si="12"/>
        <v>1020000</v>
      </c>
      <c r="CB20" s="89">
        <f t="shared" si="10"/>
        <v>170000</v>
      </c>
      <c r="CC20" s="90">
        <f t="shared" si="27"/>
        <v>180000</v>
      </c>
      <c r="CH20" s="42">
        <f t="shared" si="28"/>
        <v>183600</v>
      </c>
      <c r="CI20" s="44">
        <f t="shared" si="11"/>
        <v>1733600</v>
      </c>
    </row>
    <row r="21" spans="1:87" ht="14.25" customHeight="1">
      <c r="A21" s="33" t="s">
        <v>1213</v>
      </c>
      <c r="B21" s="33" t="s">
        <v>1111</v>
      </c>
      <c r="C21" s="26" t="s">
        <v>1298</v>
      </c>
      <c r="D21" s="40" t="s">
        <v>48</v>
      </c>
      <c r="E21" s="33" t="s">
        <v>1287</v>
      </c>
      <c r="F21" s="40" t="s">
        <v>47</v>
      </c>
      <c r="K21" s="26" t="s">
        <v>1288</v>
      </c>
      <c r="L21" s="36" t="s">
        <v>1260</v>
      </c>
      <c r="M21" s="37">
        <v>170000</v>
      </c>
      <c r="N21" s="37">
        <v>10000</v>
      </c>
      <c r="O21" s="78">
        <v>6</v>
      </c>
      <c r="P21" s="76">
        <v>1</v>
      </c>
      <c r="Q21" s="61" t="str">
        <f>INDEX(list!$E$2:$E$1000,MATCH(S21,list!$F$2:$F$1000,0))</f>
        <v>토쿄메트로 히비야센</v>
      </c>
      <c r="R21" s="62" t="s">
        <v>173</v>
      </c>
      <c r="S21" s="29" t="s">
        <v>1181</v>
      </c>
      <c r="T21" s="62" t="s">
        <v>174</v>
      </c>
      <c r="U21" s="61" t="str">
        <f>INDEX(list!$I$2:$I$1000,MATCH(W21,list!$J$2:$J$1000,0))</f>
        <v>카야바쵸</v>
      </c>
      <c r="V21" s="62" t="s">
        <v>173</v>
      </c>
      <c r="W21" s="28" t="s">
        <v>1277</v>
      </c>
      <c r="X21" s="62" t="s">
        <v>174</v>
      </c>
      <c r="Y21" s="39" t="s">
        <v>387</v>
      </c>
      <c r="Z21" s="61" t="str">
        <f>INDEX(list!$E$2:$E$1000,MATCH(AB21,list!$F$2:$F$1000,0))</f>
        <v>토쿄메트로 한죠몬센</v>
      </c>
      <c r="AA21" s="62" t="s">
        <v>48</v>
      </c>
      <c r="AB21" s="29" t="s">
        <v>1290</v>
      </c>
      <c r="AC21" s="62" t="s">
        <v>47</v>
      </c>
      <c r="AD21" s="61" t="str">
        <f>INDEX(list!$I$2:$I$1000,MATCH(AF21,list!$J$2:$J$1000,0))</f>
        <v>스이텐구마에</v>
      </c>
      <c r="AE21" s="62" t="s">
        <v>48</v>
      </c>
      <c r="AF21" s="80" t="s">
        <v>1278</v>
      </c>
      <c r="AG21" s="62" t="s">
        <v>47</v>
      </c>
      <c r="AH21" s="39" t="s">
        <v>392</v>
      </c>
      <c r="AI21" s="40" t="s">
        <v>32</v>
      </c>
      <c r="AJ21" s="40" t="str">
        <f>INDEX(list!$B$2:$B$63,MATCH(AL21,list!$C$2:$C$63,0))</f>
        <v>추오구</v>
      </c>
      <c r="AK21" s="40" t="s">
        <v>42</v>
      </c>
      <c r="AL21" s="32" t="s">
        <v>1279</v>
      </c>
      <c r="AM21" s="40" t="s">
        <v>43</v>
      </c>
      <c r="AN21" s="40" t="s">
        <v>33</v>
      </c>
      <c r="AO21" s="33">
        <v>50</v>
      </c>
      <c r="AP21" s="40" t="s">
        <v>34</v>
      </c>
      <c r="AQ21" s="33">
        <v>50</v>
      </c>
      <c r="AR21" s="40" t="s">
        <v>35</v>
      </c>
      <c r="AS21" s="33">
        <v>50</v>
      </c>
      <c r="AT21" s="63"/>
      <c r="AU21" s="39" t="s">
        <v>1291</v>
      </c>
      <c r="AV21" s="35" t="s">
        <v>396</v>
      </c>
      <c r="AW21" s="93" t="s">
        <v>1145</v>
      </c>
      <c r="AX21" s="33">
        <v>2</v>
      </c>
      <c r="AY21" s="33">
        <v>8</v>
      </c>
      <c r="AZ21" s="33">
        <v>1988</v>
      </c>
      <c r="BA21" s="64" t="s">
        <v>1186</v>
      </c>
      <c r="BB21" s="65"/>
      <c r="BC21" s="11" t="s">
        <v>409</v>
      </c>
      <c r="BD21" s="11" t="s">
        <v>410</v>
      </c>
      <c r="BE21" s="11"/>
      <c r="BF21" s="11"/>
      <c r="BG21" s="11" t="s">
        <v>413</v>
      </c>
      <c r="BH21" s="65"/>
      <c r="BO21" s="2"/>
      <c r="BP21" s="98" t="s">
        <v>1292</v>
      </c>
      <c r="BQ21" s="66" t="s">
        <v>1293</v>
      </c>
      <c r="BR21" s="72" t="s">
        <v>1294</v>
      </c>
      <c r="BS21" s="42" t="s">
        <v>1295</v>
      </c>
      <c r="BT21" s="42" t="s">
        <v>1296</v>
      </c>
      <c r="BU21" s="67"/>
      <c r="BV21" s="98" t="s">
        <v>1149</v>
      </c>
      <c r="BW21" s="42"/>
      <c r="BX21" s="42"/>
      <c r="BY21" s="91">
        <f t="shared" ref="BY21" si="29">M21</f>
        <v>170000</v>
      </c>
      <c r="BZ21" s="91">
        <f t="shared" ref="BZ21" si="30">N21</f>
        <v>10000</v>
      </c>
      <c r="CA21" s="89">
        <f t="shared" ref="CA21" si="31">M21*O21</f>
        <v>1020000</v>
      </c>
      <c r="CB21" s="89">
        <f t="shared" ref="CB21" si="32">M21*P21</f>
        <v>170000</v>
      </c>
      <c r="CC21" s="90">
        <f t="shared" si="27"/>
        <v>180000</v>
      </c>
      <c r="CH21" s="42">
        <f t="shared" si="28"/>
        <v>183600</v>
      </c>
      <c r="CI21" s="44">
        <f t="shared" ref="CI21" si="33">SUM(BY21:CH21)</f>
        <v>1733600</v>
      </c>
    </row>
    <row r="22" spans="1:87" ht="14.25" customHeight="1">
      <c r="A22" s="33" t="s">
        <v>1214</v>
      </c>
      <c r="B22" s="33" t="s">
        <v>1111</v>
      </c>
      <c r="C22" s="26" t="s">
        <v>1297</v>
      </c>
      <c r="D22" s="40" t="s">
        <v>48</v>
      </c>
      <c r="E22" s="33" t="s">
        <v>1166</v>
      </c>
      <c r="F22" s="40" t="s">
        <v>47</v>
      </c>
      <c r="K22" s="26" t="s">
        <v>1299</v>
      </c>
      <c r="L22" s="36" t="s">
        <v>1300</v>
      </c>
      <c r="M22" s="37">
        <v>183600</v>
      </c>
      <c r="N22" s="37">
        <v>0</v>
      </c>
      <c r="O22" s="78">
        <v>3</v>
      </c>
      <c r="P22" s="76">
        <v>1</v>
      </c>
      <c r="Q22" s="61" t="str">
        <f>INDEX(list!$E$2:$E$1000,MATCH(S22,list!$F$2:$F$1000,0))</f>
        <v>JR야마노테센</v>
      </c>
      <c r="R22" s="62" t="s">
        <v>173</v>
      </c>
      <c r="S22" s="29" t="s">
        <v>1156</v>
      </c>
      <c r="T22" s="62" t="s">
        <v>174</v>
      </c>
      <c r="U22" s="61" t="str">
        <f>INDEX(list!$I$2:$I$1000,MATCH(W22,list!$J$2:$J$1000,0))</f>
        <v>에비스</v>
      </c>
      <c r="V22" s="62" t="s">
        <v>173</v>
      </c>
      <c r="W22" s="28" t="s">
        <v>246</v>
      </c>
      <c r="X22" s="62" t="s">
        <v>174</v>
      </c>
      <c r="Y22" s="39" t="s">
        <v>1241</v>
      </c>
      <c r="Z22" s="61" t="str">
        <f>INDEX(list!$E$2:$E$1000,MATCH(AB22,list!$F$2:$F$1000,0))</f>
        <v>토큐토요코센</v>
      </c>
      <c r="AA22" s="62" t="s">
        <v>48</v>
      </c>
      <c r="AB22" s="29" t="s">
        <v>1301</v>
      </c>
      <c r="AC22" s="62" t="s">
        <v>47</v>
      </c>
      <c r="AD22" s="61" t="str">
        <f>INDEX(list!$I$2:$I$1000,MATCH(AF22,list!$J$2:$J$1000,0))</f>
        <v>다이칸야마</v>
      </c>
      <c r="AE22" s="62" t="s">
        <v>48</v>
      </c>
      <c r="AF22" s="80" t="s">
        <v>1302</v>
      </c>
      <c r="AG22" s="62" t="s">
        <v>47</v>
      </c>
      <c r="AH22" s="39" t="s">
        <v>387</v>
      </c>
      <c r="AI22" s="40" t="s">
        <v>32</v>
      </c>
      <c r="AJ22" s="40" t="str">
        <f>INDEX(list!$B$2:$B$63,MATCH(AL22,list!$C$2:$C$63,0))</f>
        <v>시부야구</v>
      </c>
      <c r="AK22" s="40" t="s">
        <v>42</v>
      </c>
      <c r="AL22" s="32" t="s">
        <v>1303</v>
      </c>
      <c r="AM22" s="40" t="s">
        <v>43</v>
      </c>
      <c r="AN22" s="40" t="s">
        <v>33</v>
      </c>
      <c r="AO22" s="33">
        <v>50</v>
      </c>
      <c r="AP22" s="40" t="s">
        <v>34</v>
      </c>
      <c r="AQ22" s="33">
        <v>50</v>
      </c>
      <c r="AR22" s="40" t="s">
        <v>35</v>
      </c>
      <c r="AS22" s="33">
        <v>50</v>
      </c>
      <c r="AT22" s="63"/>
      <c r="AU22" s="39" t="s">
        <v>1304</v>
      </c>
      <c r="AV22" s="35" t="s">
        <v>396</v>
      </c>
      <c r="AW22" s="93" t="s">
        <v>1145</v>
      </c>
      <c r="AX22" s="33">
        <v>3</v>
      </c>
      <c r="AY22" s="33">
        <v>9</v>
      </c>
      <c r="AZ22" s="33">
        <v>1986</v>
      </c>
      <c r="BA22" s="64" t="s">
        <v>1172</v>
      </c>
      <c r="BB22" s="65"/>
      <c r="BC22" s="11" t="s">
        <v>409</v>
      </c>
      <c r="BD22" s="11" t="s">
        <v>410</v>
      </c>
      <c r="BE22" s="11"/>
      <c r="BF22" s="11"/>
      <c r="BG22" s="11" t="s">
        <v>413</v>
      </c>
      <c r="BH22" s="65"/>
      <c r="BO22" s="2"/>
      <c r="BP22" s="98" t="s">
        <v>1305</v>
      </c>
      <c r="BQ22" s="66" t="s">
        <v>1321</v>
      </c>
      <c r="BR22" s="72" t="s">
        <v>1306</v>
      </c>
      <c r="BS22" s="42" t="s">
        <v>1307</v>
      </c>
      <c r="BT22" s="42" t="s">
        <v>1308</v>
      </c>
      <c r="BU22" s="67"/>
      <c r="BV22" s="98" t="s">
        <v>1322</v>
      </c>
      <c r="BW22" s="42"/>
      <c r="BX22" s="42"/>
      <c r="BY22" s="91">
        <f t="shared" si="8"/>
        <v>183600</v>
      </c>
      <c r="BZ22" s="91">
        <f t="shared" si="9"/>
        <v>0</v>
      </c>
      <c r="CA22" s="89">
        <f t="shared" si="12"/>
        <v>550800</v>
      </c>
      <c r="CB22" s="89">
        <f t="shared" si="10"/>
        <v>183600</v>
      </c>
      <c r="CC22" s="90">
        <f t="shared" si="27"/>
        <v>183600</v>
      </c>
      <c r="CH22" s="42">
        <f t="shared" si="28"/>
        <v>198288</v>
      </c>
      <c r="CI22" s="44">
        <f t="shared" si="11"/>
        <v>1299888</v>
      </c>
    </row>
    <row r="23" spans="1:87" ht="14.25" customHeight="1">
      <c r="A23" s="33" t="s">
        <v>1215</v>
      </c>
      <c r="B23" s="33" t="s">
        <v>1111</v>
      </c>
      <c r="C23" s="26" t="s">
        <v>1309</v>
      </c>
      <c r="D23" s="40" t="s">
        <v>48</v>
      </c>
      <c r="E23" s="33" t="s">
        <v>1310</v>
      </c>
      <c r="F23" s="40" t="s">
        <v>47</v>
      </c>
      <c r="K23" s="26" t="s">
        <v>1311</v>
      </c>
      <c r="L23" s="36" t="s">
        <v>1312</v>
      </c>
      <c r="M23" s="37">
        <v>145000</v>
      </c>
      <c r="N23" s="37">
        <v>15000</v>
      </c>
      <c r="O23" s="78">
        <v>4</v>
      </c>
      <c r="P23" s="76">
        <v>0</v>
      </c>
      <c r="Q23" s="61" t="str">
        <f>INDEX(list!$E$2:$E$1000,MATCH(S23,list!$F$2:$F$1000,0))</f>
        <v>JR야마노테센</v>
      </c>
      <c r="R23" s="62" t="s">
        <v>173</v>
      </c>
      <c r="S23" s="29" t="s">
        <v>1313</v>
      </c>
      <c r="T23" s="62" t="s">
        <v>174</v>
      </c>
      <c r="U23" s="61" t="str">
        <f>INDEX(list!$I$2:$I$1000,MATCH(W23,list!$J$2:$J$1000,0))</f>
        <v>신바시</v>
      </c>
      <c r="V23" s="62" t="s">
        <v>173</v>
      </c>
      <c r="W23" s="28" t="s">
        <v>1314</v>
      </c>
      <c r="X23" s="62" t="s">
        <v>174</v>
      </c>
      <c r="Y23" s="39" t="s">
        <v>1170</v>
      </c>
      <c r="Z23" s="61" t="str">
        <f>INDEX(list!$E$2:$E$1000,MATCH(AB23,list!$F$2:$F$1000,0))</f>
        <v>토에이 미타센</v>
      </c>
      <c r="AA23" s="62" t="s">
        <v>48</v>
      </c>
      <c r="AB23" s="29" t="s">
        <v>1315</v>
      </c>
      <c r="AC23" s="62" t="s">
        <v>47</v>
      </c>
      <c r="AD23" s="61" t="str">
        <f>INDEX(list!$I$2:$I$1000,MATCH(AF23,list!$J$2:$J$1000,0))</f>
        <v>우치사이와이쵸</v>
      </c>
      <c r="AE23" s="62" t="s">
        <v>48</v>
      </c>
      <c r="AF23" s="103" t="s">
        <v>1316</v>
      </c>
      <c r="AG23" s="62" t="s">
        <v>47</v>
      </c>
      <c r="AH23" s="39" t="s">
        <v>1123</v>
      </c>
      <c r="AI23" s="40" t="s">
        <v>32</v>
      </c>
      <c r="AJ23" s="40" t="str">
        <f>INDEX(list!$B$2:$B$63,MATCH(AL23,list!$C$2:$C$63,0))</f>
        <v>미나토구</v>
      </c>
      <c r="AK23" s="40" t="s">
        <v>42</v>
      </c>
      <c r="AL23" s="32" t="s">
        <v>1141</v>
      </c>
      <c r="AM23" s="40" t="s">
        <v>43</v>
      </c>
      <c r="AN23" s="40" t="s">
        <v>33</v>
      </c>
      <c r="AO23" s="33">
        <v>50</v>
      </c>
      <c r="AP23" s="40" t="s">
        <v>34</v>
      </c>
      <c r="AQ23" s="33">
        <v>50</v>
      </c>
      <c r="AR23" s="40" t="s">
        <v>35</v>
      </c>
      <c r="AS23" s="33">
        <v>50</v>
      </c>
      <c r="AT23" s="63"/>
      <c r="AU23" s="39" t="s">
        <v>1319</v>
      </c>
      <c r="AV23" s="35" t="s">
        <v>396</v>
      </c>
      <c r="AW23" s="93" t="s">
        <v>1145</v>
      </c>
      <c r="AX23" s="33">
        <v>4</v>
      </c>
      <c r="AY23" s="33">
        <v>9</v>
      </c>
      <c r="AZ23" s="33">
        <v>1982</v>
      </c>
      <c r="BA23" s="64" t="s">
        <v>1186</v>
      </c>
      <c r="BB23" s="65"/>
      <c r="BC23" s="11" t="s">
        <v>409</v>
      </c>
      <c r="BD23" s="11" t="s">
        <v>410</v>
      </c>
      <c r="BE23" s="11"/>
      <c r="BF23" s="11"/>
      <c r="BG23" s="11" t="s">
        <v>413</v>
      </c>
      <c r="BH23" s="65"/>
      <c r="BO23" s="2"/>
      <c r="BP23" s="98" t="s">
        <v>1320</v>
      </c>
      <c r="BQ23" s="66" t="s">
        <v>1326</v>
      </c>
      <c r="BR23" s="72" t="s">
        <v>1323</v>
      </c>
      <c r="BS23" s="42" t="s">
        <v>1324</v>
      </c>
      <c r="BT23" s="42" t="s">
        <v>1325</v>
      </c>
      <c r="BU23" s="67"/>
      <c r="BV23" s="98"/>
      <c r="BW23" s="42"/>
      <c r="BX23" s="42"/>
      <c r="BY23" s="91">
        <f t="shared" si="8"/>
        <v>145000</v>
      </c>
      <c r="BZ23" s="91">
        <f t="shared" si="9"/>
        <v>15000</v>
      </c>
      <c r="CA23" s="89">
        <f t="shared" si="12"/>
        <v>580000</v>
      </c>
      <c r="CB23" s="89">
        <f t="shared" si="10"/>
        <v>0</v>
      </c>
      <c r="CC23" s="90">
        <f t="shared" si="27"/>
        <v>160000</v>
      </c>
      <c r="CE23" s="44">
        <v>25000</v>
      </c>
      <c r="CF23" s="44">
        <v>35000</v>
      </c>
      <c r="CH23" s="42">
        <f t="shared" si="28"/>
        <v>156600</v>
      </c>
      <c r="CI23" s="44">
        <f t="shared" si="11"/>
        <v>1116600</v>
      </c>
    </row>
    <row r="24" spans="1:87" ht="14.25" customHeight="1">
      <c r="A24" s="33" t="s">
        <v>1343</v>
      </c>
      <c r="B24" s="33" t="s">
        <v>1111</v>
      </c>
      <c r="C24" s="26" t="s">
        <v>1327</v>
      </c>
      <c r="D24" s="40" t="s">
        <v>48</v>
      </c>
      <c r="E24" s="33" t="s">
        <v>1328</v>
      </c>
      <c r="F24" s="40" t="s">
        <v>47</v>
      </c>
      <c r="K24" s="26" t="s">
        <v>1329</v>
      </c>
      <c r="L24" s="36" t="s">
        <v>1230</v>
      </c>
      <c r="M24" s="37">
        <v>188271</v>
      </c>
      <c r="N24" s="37">
        <v>59454</v>
      </c>
      <c r="O24" s="78">
        <v>6</v>
      </c>
      <c r="P24" s="76">
        <v>0</v>
      </c>
      <c r="Q24" s="61" t="str">
        <f>INDEX(list!$E$2:$E$1000,MATCH(S24,list!$F$2:$F$1000,0))</f>
        <v>토쿄메트로 히비야센</v>
      </c>
      <c r="R24" s="62" t="s">
        <v>173</v>
      </c>
      <c r="S24" s="29" t="s">
        <v>1181</v>
      </c>
      <c r="T24" s="62" t="s">
        <v>174</v>
      </c>
      <c r="U24" s="61" t="str">
        <f>INDEX(list!$I$2:$I$1000,MATCH(W24,list!$J$2:$J$1000,0))</f>
        <v>핫쵸보리</v>
      </c>
      <c r="V24" s="62" t="s">
        <v>173</v>
      </c>
      <c r="W24" s="28" t="s">
        <v>1330</v>
      </c>
      <c r="X24" s="62" t="s">
        <v>174</v>
      </c>
      <c r="Y24" s="39" t="s">
        <v>392</v>
      </c>
      <c r="Z24" s="61" t="str">
        <f>INDEX(list!$E$2:$E$1000,MATCH(AB24,list!$F$2:$F$1000,0))</f>
        <v>토쿄메트로 긴자센</v>
      </c>
      <c r="AA24" s="62" t="s">
        <v>48</v>
      </c>
      <c r="AB24" s="29" t="s">
        <v>1331</v>
      </c>
      <c r="AC24" s="62" t="s">
        <v>47</v>
      </c>
      <c r="AD24" s="61" t="str">
        <f>INDEX(list!$I$2:$I$1000,MATCH(AF24,list!$J$2:$J$1000,0))</f>
        <v>쿄바시</v>
      </c>
      <c r="AE24" s="62" t="s">
        <v>48</v>
      </c>
      <c r="AF24" s="80" t="s">
        <v>1332</v>
      </c>
      <c r="AG24" s="62" t="s">
        <v>47</v>
      </c>
      <c r="AH24" s="39" t="s">
        <v>387</v>
      </c>
      <c r="AI24" s="40" t="s">
        <v>32</v>
      </c>
      <c r="AJ24" s="40" t="str">
        <f>INDEX(list!$B$2:$B$63,MATCH(AL24,list!$C$2:$C$63,0))</f>
        <v>추오구</v>
      </c>
      <c r="AK24" s="40" t="s">
        <v>42</v>
      </c>
      <c r="AL24" s="32" t="s">
        <v>1222</v>
      </c>
      <c r="AM24" s="40" t="s">
        <v>43</v>
      </c>
      <c r="AN24" s="40" t="s">
        <v>33</v>
      </c>
      <c r="AO24" s="33">
        <v>50</v>
      </c>
      <c r="AP24" s="40" t="s">
        <v>34</v>
      </c>
      <c r="AQ24" s="33">
        <v>50</v>
      </c>
      <c r="AR24" s="40" t="s">
        <v>35</v>
      </c>
      <c r="AS24" s="33">
        <v>50</v>
      </c>
      <c r="AT24" s="63"/>
      <c r="AU24" s="39" t="s">
        <v>1338</v>
      </c>
      <c r="AV24" s="35" t="s">
        <v>393</v>
      </c>
      <c r="AW24" s="93" t="s">
        <v>1145</v>
      </c>
      <c r="AX24" s="33">
        <v>8</v>
      </c>
      <c r="AY24" s="33">
        <v>9</v>
      </c>
      <c r="AZ24" s="33">
        <v>1985</v>
      </c>
      <c r="BA24" s="64" t="s">
        <v>1186</v>
      </c>
      <c r="BB24" s="65"/>
      <c r="BC24" s="11" t="s">
        <v>409</v>
      </c>
      <c r="BD24" s="11" t="s">
        <v>410</v>
      </c>
      <c r="BE24" s="11"/>
      <c r="BF24" s="11"/>
      <c r="BG24" s="11" t="s">
        <v>413</v>
      </c>
      <c r="BH24" s="65"/>
      <c r="BO24" s="2"/>
      <c r="BP24" s="98" t="s">
        <v>1339</v>
      </c>
      <c r="BQ24" s="66" t="s">
        <v>1173</v>
      </c>
      <c r="BR24" s="72" t="s">
        <v>1340</v>
      </c>
      <c r="BS24" s="42" t="s">
        <v>1341</v>
      </c>
      <c r="BT24" s="42" t="s">
        <v>1342</v>
      </c>
      <c r="BU24" s="67">
        <v>50</v>
      </c>
      <c r="BV24" s="98"/>
      <c r="BW24" s="42"/>
      <c r="BX24" s="42"/>
      <c r="BY24" s="91">
        <f t="shared" si="8"/>
        <v>188271</v>
      </c>
      <c r="BZ24" s="91">
        <f t="shared" si="9"/>
        <v>59454</v>
      </c>
      <c r="CA24" s="89">
        <v>1045950</v>
      </c>
      <c r="CB24" s="89">
        <f t="shared" si="10"/>
        <v>0</v>
      </c>
      <c r="CC24" s="90">
        <f t="shared" si="27"/>
        <v>247725</v>
      </c>
      <c r="CH24" s="42">
        <v>188271</v>
      </c>
      <c r="CI24" s="44">
        <f t="shared" si="11"/>
        <v>1729671</v>
      </c>
    </row>
  </sheetData>
  <sheetProtection formatCells="0" formatColumns="0" formatRows="0" insertColumns="0" insertRows="0" insertHyperlinks="0" deleteColumns="0" deleteRows="0" sort="0" autoFilter="0" pivotTables="0"/>
  <phoneticPr fontId="1"/>
  <pageMargins left="0.7" right="0.7" top="0.75" bottom="0.75" header="0.3" footer="0.3"/>
  <pageSetup paperSize="9"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AG253"/>
  <sheetViews>
    <sheetView workbookViewId="0">
      <pane xSplit="10" ySplit="2" topLeftCell="K240" activePane="bottomRight" state="frozen"/>
      <selection pane="topRight" activeCell="K1" sqref="K1"/>
      <selection pane="bottomLeft" activeCell="A3" sqref="A3"/>
      <selection pane="bottomRight" activeCell="H254" sqref="H254"/>
    </sheetView>
  </sheetViews>
  <sheetFormatPr defaultRowHeight="18.75"/>
  <cols>
    <col min="1" max="1" width="3.7109375" bestFit="1" customWidth="1"/>
    <col min="2" max="2" width="27.140625" bestFit="1" customWidth="1"/>
    <col min="3" max="3" width="20" bestFit="1" customWidth="1"/>
    <col min="4" max="4" width="3.28515625" customWidth="1"/>
    <col min="5" max="5" width="22.28515625" style="10" bestFit="1" customWidth="1"/>
    <col min="6" max="6" width="22.28515625" style="17" customWidth="1"/>
    <col min="7" max="7" width="2.42578125" customWidth="1"/>
    <col min="8" max="8" width="13" bestFit="1" customWidth="1"/>
    <col min="9" max="9" width="20" bestFit="1" customWidth="1"/>
    <col min="10" max="10" width="13" bestFit="1" customWidth="1"/>
    <col min="11" max="11" width="3" customWidth="1"/>
    <col min="12" max="12" width="17.140625" customWidth="1"/>
    <col min="13" max="13" width="21.28515625" bestFit="1" customWidth="1"/>
    <col min="14" max="14" width="18.7109375" bestFit="1" customWidth="1"/>
    <col min="15" max="15" width="17.28515625" bestFit="1" customWidth="1"/>
    <col min="19" max="19" width="16.140625" bestFit="1" customWidth="1"/>
  </cols>
  <sheetData>
    <row r="1" spans="1:33">
      <c r="A1" s="6"/>
      <c r="B1" s="7" t="s">
        <v>397</v>
      </c>
      <c r="C1" s="7" t="s">
        <v>398</v>
      </c>
      <c r="E1" s="7" t="s">
        <v>397</v>
      </c>
      <c r="F1" s="8" t="s">
        <v>399</v>
      </c>
      <c r="I1" s="7" t="s">
        <v>397</v>
      </c>
      <c r="J1" s="8" t="s">
        <v>399</v>
      </c>
      <c r="M1" s="71" t="s">
        <v>349</v>
      </c>
      <c r="N1" s="55" t="s">
        <v>24</v>
      </c>
      <c r="O1" s="55" t="s">
        <v>25</v>
      </c>
      <c r="P1" s="56" t="s">
        <v>26</v>
      </c>
      <c r="Q1" s="71" t="s">
        <v>350</v>
      </c>
      <c r="R1" s="71" t="s">
        <v>351</v>
      </c>
      <c r="T1" s="21" t="s">
        <v>400</v>
      </c>
    </row>
    <row r="2" spans="1:33" ht="29.25" customHeight="1">
      <c r="A2" s="6">
        <v>1</v>
      </c>
      <c r="B2" s="7" t="s">
        <v>401</v>
      </c>
      <c r="C2" s="6" t="s">
        <v>54</v>
      </c>
      <c r="E2" s="9" t="s">
        <v>402</v>
      </c>
      <c r="F2" s="8" t="s">
        <v>223</v>
      </c>
      <c r="H2" s="22" t="s">
        <v>332</v>
      </c>
      <c r="I2" s="21" t="s">
        <v>403</v>
      </c>
      <c r="J2" s="22" t="s">
        <v>243</v>
      </c>
      <c r="L2" s="82" t="s">
        <v>404</v>
      </c>
      <c r="M2" s="22" t="s">
        <v>373</v>
      </c>
      <c r="N2" s="22" t="s">
        <v>405</v>
      </c>
      <c r="O2" s="22" t="s">
        <v>406</v>
      </c>
      <c r="Q2" s="22" t="s">
        <v>407</v>
      </c>
      <c r="T2" s="11" t="s">
        <v>408</v>
      </c>
      <c r="U2" s="11" t="s">
        <v>409</v>
      </c>
      <c r="V2" s="11" t="s">
        <v>410</v>
      </c>
      <c r="W2" s="11" t="s">
        <v>411</v>
      </c>
      <c r="X2" s="11" t="s">
        <v>412</v>
      </c>
      <c r="Y2" s="11" t="s">
        <v>413</v>
      </c>
      <c r="Z2" s="11" t="s">
        <v>414</v>
      </c>
      <c r="AA2" s="2" t="s">
        <v>415</v>
      </c>
      <c r="AB2" s="2" t="s">
        <v>416</v>
      </c>
      <c r="AC2" s="2" t="s">
        <v>417</v>
      </c>
      <c r="AD2" s="2" t="s">
        <v>418</v>
      </c>
      <c r="AE2" s="2" t="s">
        <v>419</v>
      </c>
      <c r="AF2" s="2" t="s">
        <v>420</v>
      </c>
      <c r="AG2" s="2" t="s">
        <v>421</v>
      </c>
    </row>
    <row r="3" spans="1:33" ht="36.75" customHeight="1">
      <c r="A3" s="6">
        <v>2</v>
      </c>
      <c r="B3" s="7" t="s">
        <v>422</v>
      </c>
      <c r="C3" s="6" t="s">
        <v>55</v>
      </c>
      <c r="E3" s="9" t="s">
        <v>423</v>
      </c>
      <c r="F3" s="8" t="s">
        <v>224</v>
      </c>
      <c r="H3" s="22" t="s">
        <v>332</v>
      </c>
      <c r="I3" s="21" t="s">
        <v>424</v>
      </c>
      <c r="J3" s="22" t="s">
        <v>244</v>
      </c>
      <c r="L3" s="83" t="s">
        <v>425</v>
      </c>
      <c r="M3" s="74" t="s">
        <v>426</v>
      </c>
      <c r="N3" t="s">
        <v>374</v>
      </c>
      <c r="O3" t="s">
        <v>375</v>
      </c>
      <c r="Q3" s="22" t="s">
        <v>407</v>
      </c>
    </row>
    <row r="4" spans="1:33">
      <c r="A4" s="6">
        <v>3</v>
      </c>
      <c r="B4" s="7" t="s">
        <v>427</v>
      </c>
      <c r="C4" s="6" t="s">
        <v>56</v>
      </c>
      <c r="E4" s="9" t="s">
        <v>428</v>
      </c>
      <c r="F4" s="8" t="s">
        <v>225</v>
      </c>
      <c r="H4" s="22" t="s">
        <v>332</v>
      </c>
      <c r="I4" s="21" t="s">
        <v>429</v>
      </c>
      <c r="J4" s="22" t="s">
        <v>245</v>
      </c>
      <c r="M4" t="s">
        <v>376</v>
      </c>
      <c r="N4" t="s">
        <v>377</v>
      </c>
      <c r="O4" t="s">
        <v>378</v>
      </c>
      <c r="Q4" s="74" t="s">
        <v>430</v>
      </c>
    </row>
    <row r="5" spans="1:33">
      <c r="A5" s="6">
        <v>4</v>
      </c>
      <c r="B5" s="7" t="s">
        <v>431</v>
      </c>
      <c r="C5" s="6" t="s">
        <v>57</v>
      </c>
      <c r="E5" s="9" t="s">
        <v>432</v>
      </c>
      <c r="F5" s="8" t="s">
        <v>226</v>
      </c>
      <c r="H5" s="22" t="s">
        <v>332</v>
      </c>
      <c r="I5" s="21" t="s">
        <v>433</v>
      </c>
      <c r="J5" s="22" t="s">
        <v>246</v>
      </c>
      <c r="M5" t="s">
        <v>380</v>
      </c>
      <c r="N5" t="s">
        <v>381</v>
      </c>
      <c r="Q5" t="s">
        <v>379</v>
      </c>
      <c r="R5" t="s">
        <v>382</v>
      </c>
      <c r="S5" t="s">
        <v>383</v>
      </c>
    </row>
    <row r="6" spans="1:33" ht="20.25" customHeight="1">
      <c r="A6" s="6">
        <v>5</v>
      </c>
      <c r="B6" s="7" t="s">
        <v>434</v>
      </c>
      <c r="C6" s="6" t="s">
        <v>58</v>
      </c>
      <c r="E6" s="9" t="s">
        <v>435</v>
      </c>
      <c r="F6" s="8" t="s">
        <v>227</v>
      </c>
      <c r="H6" s="22" t="s">
        <v>332</v>
      </c>
      <c r="I6" s="21" t="s">
        <v>436</v>
      </c>
      <c r="J6" s="22" t="s">
        <v>247</v>
      </c>
      <c r="L6" s="83" t="s">
        <v>437</v>
      </c>
      <c r="M6" s="22" t="s">
        <v>370</v>
      </c>
      <c r="N6" t="s">
        <v>384</v>
      </c>
      <c r="O6" t="s">
        <v>385</v>
      </c>
      <c r="Q6" t="s">
        <v>379</v>
      </c>
      <c r="R6" t="s">
        <v>386</v>
      </c>
    </row>
    <row r="7" spans="1:33">
      <c r="A7" s="6">
        <v>6</v>
      </c>
      <c r="B7" s="7" t="s">
        <v>438</v>
      </c>
      <c r="C7" s="6" t="s">
        <v>59</v>
      </c>
      <c r="E7" s="9" t="s">
        <v>439</v>
      </c>
      <c r="F7" s="8" t="s">
        <v>228</v>
      </c>
      <c r="H7" s="22" t="s">
        <v>332</v>
      </c>
      <c r="I7" s="21" t="s">
        <v>440</v>
      </c>
      <c r="J7" s="22" t="s">
        <v>248</v>
      </c>
      <c r="M7" s="74" t="s">
        <v>441</v>
      </c>
      <c r="N7" s="74" t="s">
        <v>442</v>
      </c>
      <c r="O7" s="74" t="s">
        <v>443</v>
      </c>
      <c r="Q7" t="s">
        <v>382</v>
      </c>
    </row>
    <row r="8" spans="1:33">
      <c r="A8" s="6">
        <v>7</v>
      </c>
      <c r="B8" s="7" t="s">
        <v>444</v>
      </c>
      <c r="C8" s="6" t="s">
        <v>60</v>
      </c>
      <c r="E8" s="9" t="s">
        <v>445</v>
      </c>
      <c r="F8" s="8" t="s">
        <v>229</v>
      </c>
      <c r="H8" s="22" t="s">
        <v>332</v>
      </c>
      <c r="I8" s="21" t="s">
        <v>446</v>
      </c>
      <c r="J8" s="22" t="s">
        <v>249</v>
      </c>
      <c r="L8" t="s">
        <v>447</v>
      </c>
      <c r="M8" s="22" t="s">
        <v>388</v>
      </c>
      <c r="N8" s="22" t="s">
        <v>448</v>
      </c>
      <c r="O8" s="22" t="s">
        <v>449</v>
      </c>
      <c r="Q8" t="s">
        <v>382</v>
      </c>
    </row>
    <row r="9" spans="1:33">
      <c r="A9" s="6">
        <v>8</v>
      </c>
      <c r="B9" s="7" t="s">
        <v>450</v>
      </c>
      <c r="C9" s="6" t="s">
        <v>61</v>
      </c>
      <c r="E9" s="9" t="s">
        <v>451</v>
      </c>
      <c r="F9" s="8" t="s">
        <v>230</v>
      </c>
      <c r="H9" s="22" t="s">
        <v>332</v>
      </c>
      <c r="I9" s="21" t="s">
        <v>452</v>
      </c>
      <c r="J9" s="22" t="s">
        <v>250</v>
      </c>
      <c r="M9" s="22" t="s">
        <v>389</v>
      </c>
      <c r="N9" s="22" t="s">
        <v>453</v>
      </c>
      <c r="O9" s="22" t="s">
        <v>454</v>
      </c>
      <c r="Q9" t="s">
        <v>382</v>
      </c>
    </row>
    <row r="10" spans="1:33">
      <c r="A10" s="6">
        <v>9</v>
      </c>
      <c r="B10" s="7" t="s">
        <v>455</v>
      </c>
      <c r="C10" s="6" t="s">
        <v>62</v>
      </c>
      <c r="E10" s="9" t="s">
        <v>456</v>
      </c>
      <c r="F10" s="8" t="s">
        <v>231</v>
      </c>
      <c r="H10" s="22" t="s">
        <v>332</v>
      </c>
      <c r="I10" s="21" t="s">
        <v>457</v>
      </c>
      <c r="J10" s="22" t="s">
        <v>251</v>
      </c>
      <c r="M10" s="74" t="s">
        <v>458</v>
      </c>
      <c r="N10" s="74" t="s">
        <v>459</v>
      </c>
      <c r="O10" s="74" t="s">
        <v>460</v>
      </c>
      <c r="Q10" s="25" t="s">
        <v>461</v>
      </c>
    </row>
    <row r="11" spans="1:33">
      <c r="A11" s="6">
        <v>10</v>
      </c>
      <c r="B11" s="7" t="s">
        <v>462</v>
      </c>
      <c r="C11" s="6" t="s">
        <v>63</v>
      </c>
      <c r="E11" s="9" t="s">
        <v>463</v>
      </c>
      <c r="F11" s="8" t="s">
        <v>232</v>
      </c>
      <c r="H11" s="22" t="s">
        <v>332</v>
      </c>
      <c r="I11" s="21" t="s">
        <v>464</v>
      </c>
      <c r="J11" s="22" t="s">
        <v>252</v>
      </c>
      <c r="M11" t="s">
        <v>465</v>
      </c>
      <c r="N11" s="74" t="s">
        <v>466</v>
      </c>
      <c r="O11" s="74" t="s">
        <v>467</v>
      </c>
      <c r="Q11" t="s">
        <v>382</v>
      </c>
    </row>
    <row r="12" spans="1:33">
      <c r="A12" s="6">
        <v>11</v>
      </c>
      <c r="B12" s="7" t="s">
        <v>468</v>
      </c>
      <c r="C12" s="6" t="s">
        <v>64</v>
      </c>
      <c r="E12" s="9" t="s">
        <v>469</v>
      </c>
      <c r="F12" s="8" t="s">
        <v>233</v>
      </c>
      <c r="H12" s="22" t="s">
        <v>332</v>
      </c>
      <c r="I12" s="21" t="s">
        <v>470</v>
      </c>
      <c r="J12" s="22" t="s">
        <v>253</v>
      </c>
      <c r="M12" s="22" t="s">
        <v>471</v>
      </c>
      <c r="N12" s="22" t="s">
        <v>472</v>
      </c>
      <c r="O12" s="22" t="s">
        <v>473</v>
      </c>
      <c r="Q12" t="s">
        <v>382</v>
      </c>
    </row>
    <row r="13" spans="1:33" ht="23.25" customHeight="1">
      <c r="A13" s="6">
        <v>12</v>
      </c>
      <c r="B13" s="7" t="s">
        <v>474</v>
      </c>
      <c r="C13" s="6" t="s">
        <v>65</v>
      </c>
      <c r="E13" s="9" t="s">
        <v>475</v>
      </c>
      <c r="F13" s="8" t="s">
        <v>234</v>
      </c>
      <c r="H13" s="22" t="s">
        <v>332</v>
      </c>
      <c r="I13" s="21" t="s">
        <v>476</v>
      </c>
      <c r="J13" s="22" t="s">
        <v>254</v>
      </c>
      <c r="L13" s="83" t="s">
        <v>477</v>
      </c>
      <c r="M13" t="s">
        <v>478</v>
      </c>
      <c r="N13" s="22" t="s">
        <v>479</v>
      </c>
      <c r="O13" s="22" t="s">
        <v>480</v>
      </c>
      <c r="Q13" t="s">
        <v>382</v>
      </c>
    </row>
    <row r="14" spans="1:33">
      <c r="A14" s="6">
        <v>13</v>
      </c>
      <c r="B14" s="7" t="s">
        <v>481</v>
      </c>
      <c r="C14" s="6" t="s">
        <v>66</v>
      </c>
      <c r="E14" s="9" t="s">
        <v>482</v>
      </c>
      <c r="F14" s="8" t="s">
        <v>483</v>
      </c>
      <c r="H14" s="22" t="s">
        <v>332</v>
      </c>
      <c r="I14" s="21" t="s">
        <v>484</v>
      </c>
      <c r="J14" s="22" t="s">
        <v>255</v>
      </c>
      <c r="M14" s="22" t="s">
        <v>485</v>
      </c>
      <c r="N14" s="22" t="s">
        <v>486</v>
      </c>
      <c r="O14" s="22" t="s">
        <v>487</v>
      </c>
      <c r="Q14" t="s">
        <v>382</v>
      </c>
    </row>
    <row r="15" spans="1:33">
      <c r="A15" s="6">
        <v>14</v>
      </c>
      <c r="B15" s="7" t="s">
        <v>488</v>
      </c>
      <c r="C15" s="6" t="s">
        <v>67</v>
      </c>
      <c r="E15" s="9" t="s">
        <v>489</v>
      </c>
      <c r="F15" s="8" t="s">
        <v>235</v>
      </c>
      <c r="H15" s="22" t="s">
        <v>332</v>
      </c>
      <c r="I15" s="21" t="s">
        <v>490</v>
      </c>
      <c r="J15" s="22" t="s">
        <v>256</v>
      </c>
      <c r="M15" s="25" t="s">
        <v>491</v>
      </c>
      <c r="N15" s="22" t="s">
        <v>492</v>
      </c>
      <c r="O15" s="22" t="s">
        <v>493</v>
      </c>
      <c r="Q15" s="74" t="s">
        <v>494</v>
      </c>
    </row>
    <row r="16" spans="1:33">
      <c r="A16" s="6">
        <v>15</v>
      </c>
      <c r="B16" s="7" t="s">
        <v>495</v>
      </c>
      <c r="C16" s="6" t="s">
        <v>68</v>
      </c>
      <c r="E16" s="9" t="s">
        <v>496</v>
      </c>
      <c r="F16" s="8" t="s">
        <v>236</v>
      </c>
      <c r="H16" s="22" t="s">
        <v>332</v>
      </c>
      <c r="I16" s="21" t="s">
        <v>497</v>
      </c>
      <c r="J16" s="22" t="s">
        <v>257</v>
      </c>
      <c r="M16" s="25" t="s">
        <v>498</v>
      </c>
      <c r="N16" s="22" t="s">
        <v>499</v>
      </c>
      <c r="O16" s="22" t="s">
        <v>500</v>
      </c>
      <c r="Q16" s="74" t="s">
        <v>494</v>
      </c>
    </row>
    <row r="17" spans="1:17">
      <c r="A17" s="6">
        <v>16</v>
      </c>
      <c r="B17" s="7" t="s">
        <v>501</v>
      </c>
      <c r="C17" s="6" t="s">
        <v>69</v>
      </c>
      <c r="E17" s="9"/>
      <c r="F17" s="8"/>
      <c r="H17" s="22" t="s">
        <v>332</v>
      </c>
      <c r="I17" s="21" t="s">
        <v>502</v>
      </c>
      <c r="J17" s="22" t="s">
        <v>258</v>
      </c>
      <c r="M17" s="74" t="s">
        <v>503</v>
      </c>
      <c r="N17" s="22" t="s">
        <v>504</v>
      </c>
      <c r="O17" s="22" t="s">
        <v>505</v>
      </c>
      <c r="Q17" s="74" t="s">
        <v>506</v>
      </c>
    </row>
    <row r="18" spans="1:17">
      <c r="A18" s="6">
        <v>17</v>
      </c>
      <c r="B18" s="7" t="s">
        <v>507</v>
      </c>
      <c r="C18" s="6" t="s">
        <v>70</v>
      </c>
      <c r="E18" s="9" t="s">
        <v>508</v>
      </c>
      <c r="F18" s="8" t="s">
        <v>237</v>
      </c>
      <c r="H18" s="22" t="s">
        <v>332</v>
      </c>
      <c r="I18" s="21" t="s">
        <v>509</v>
      </c>
      <c r="J18" s="22" t="s">
        <v>259</v>
      </c>
      <c r="M18" s="74" t="s">
        <v>510</v>
      </c>
      <c r="N18" s="22" t="s">
        <v>511</v>
      </c>
      <c r="Q18" s="74" t="s">
        <v>512</v>
      </c>
    </row>
    <row r="19" spans="1:17">
      <c r="A19" s="6">
        <v>18</v>
      </c>
      <c r="B19" s="7" t="s">
        <v>513</v>
      </c>
      <c r="C19" s="6" t="s">
        <v>71</v>
      </c>
      <c r="E19" s="9" t="s">
        <v>514</v>
      </c>
      <c r="F19" s="8" t="s">
        <v>238</v>
      </c>
      <c r="H19" s="22" t="s">
        <v>332</v>
      </c>
      <c r="I19" s="21" t="s">
        <v>515</v>
      </c>
      <c r="J19" s="22" t="s">
        <v>260</v>
      </c>
      <c r="M19" s="74" t="s">
        <v>516</v>
      </c>
      <c r="N19" s="22" t="s">
        <v>517</v>
      </c>
      <c r="O19" s="22" t="s">
        <v>518</v>
      </c>
      <c r="Q19" s="25" t="s">
        <v>512</v>
      </c>
    </row>
    <row r="20" spans="1:17">
      <c r="A20" s="6">
        <v>19</v>
      </c>
      <c r="B20" s="7" t="s">
        <v>519</v>
      </c>
      <c r="C20" s="6" t="s">
        <v>72</v>
      </c>
      <c r="E20" s="9" t="s">
        <v>520</v>
      </c>
      <c r="F20" s="8" t="s">
        <v>239</v>
      </c>
      <c r="H20" s="22" t="s">
        <v>332</v>
      </c>
      <c r="I20" s="21" t="s">
        <v>521</v>
      </c>
      <c r="J20" s="22" t="s">
        <v>261</v>
      </c>
      <c r="M20" s="25" t="s">
        <v>522</v>
      </c>
      <c r="N20" s="22" t="s">
        <v>523</v>
      </c>
      <c r="O20" s="22" t="s">
        <v>524</v>
      </c>
      <c r="Q20" s="25" t="s">
        <v>525</v>
      </c>
    </row>
    <row r="21" spans="1:17">
      <c r="A21" s="6">
        <v>20</v>
      </c>
      <c r="B21" s="7" t="s">
        <v>526</v>
      </c>
      <c r="C21" s="6" t="s">
        <v>73</v>
      </c>
      <c r="E21" s="9" t="s">
        <v>527</v>
      </c>
      <c r="F21" s="8" t="s">
        <v>240</v>
      </c>
      <c r="H21" s="22" t="s">
        <v>332</v>
      </c>
      <c r="I21" s="21" t="s">
        <v>528</v>
      </c>
      <c r="J21" s="22" t="s">
        <v>262</v>
      </c>
      <c r="M21" s="25" t="s">
        <v>529</v>
      </c>
      <c r="N21" s="22" t="s">
        <v>530</v>
      </c>
      <c r="O21" s="22" t="s">
        <v>531</v>
      </c>
      <c r="Q21" s="74" t="s">
        <v>525</v>
      </c>
    </row>
    <row r="22" spans="1:17">
      <c r="A22" s="6">
        <v>21</v>
      </c>
      <c r="B22" s="7" t="s">
        <v>532</v>
      </c>
      <c r="C22" s="6" t="s">
        <v>74</v>
      </c>
      <c r="E22" s="9" t="s">
        <v>533</v>
      </c>
      <c r="F22" s="8" t="s">
        <v>121</v>
      </c>
      <c r="H22" s="22" t="s">
        <v>332</v>
      </c>
      <c r="I22" s="21" t="s">
        <v>534</v>
      </c>
      <c r="J22" s="22" t="s">
        <v>263</v>
      </c>
      <c r="M22" s="22" t="s">
        <v>535</v>
      </c>
      <c r="N22" s="22" t="s">
        <v>536</v>
      </c>
      <c r="O22" s="22" t="s">
        <v>537</v>
      </c>
    </row>
    <row r="23" spans="1:17">
      <c r="A23" s="6">
        <v>22</v>
      </c>
      <c r="B23" s="7" t="s">
        <v>538</v>
      </c>
      <c r="C23" s="6" t="s">
        <v>75</v>
      </c>
      <c r="E23" s="9" t="s">
        <v>539</v>
      </c>
      <c r="F23" s="8" t="s">
        <v>241</v>
      </c>
      <c r="H23" s="22" t="s">
        <v>332</v>
      </c>
      <c r="I23" s="21" t="s">
        <v>540</v>
      </c>
      <c r="J23" s="22" t="s">
        <v>264</v>
      </c>
      <c r="M23" s="22" t="s">
        <v>541</v>
      </c>
      <c r="N23" s="22" t="s">
        <v>542</v>
      </c>
      <c r="O23" s="22" t="s">
        <v>543</v>
      </c>
    </row>
    <row r="24" spans="1:17">
      <c r="A24" s="6">
        <v>23</v>
      </c>
      <c r="B24" s="7" t="s">
        <v>544</v>
      </c>
      <c r="C24" s="6" t="s">
        <v>76</v>
      </c>
      <c r="E24" s="9" t="s">
        <v>545</v>
      </c>
      <c r="F24" s="18" t="s">
        <v>175</v>
      </c>
      <c r="H24" s="22" t="s">
        <v>332</v>
      </c>
      <c r="I24" s="21" t="s">
        <v>546</v>
      </c>
      <c r="J24" s="22" t="s">
        <v>265</v>
      </c>
      <c r="M24" s="22" t="s">
        <v>547</v>
      </c>
      <c r="N24" s="22" t="s">
        <v>548</v>
      </c>
      <c r="O24" s="22" t="s">
        <v>549</v>
      </c>
      <c r="Q24" s="74" t="s">
        <v>550</v>
      </c>
    </row>
    <row r="25" spans="1:17">
      <c r="A25" s="6">
        <v>24</v>
      </c>
      <c r="B25" s="7" t="s">
        <v>551</v>
      </c>
      <c r="C25" s="6" t="s">
        <v>77</v>
      </c>
      <c r="E25" s="9" t="s">
        <v>552</v>
      </c>
      <c r="F25" s="18" t="s">
        <v>176</v>
      </c>
      <c r="H25" s="22" t="s">
        <v>332</v>
      </c>
      <c r="I25" s="21" t="s">
        <v>553</v>
      </c>
      <c r="J25" s="22" t="s">
        <v>266</v>
      </c>
    </row>
    <row r="26" spans="1:17">
      <c r="A26" s="6">
        <v>25</v>
      </c>
      <c r="B26" s="7" t="s">
        <v>554</v>
      </c>
      <c r="C26" s="6" t="s">
        <v>78</v>
      </c>
      <c r="E26" s="9" t="s">
        <v>555</v>
      </c>
      <c r="F26" s="18" t="s">
        <v>177</v>
      </c>
      <c r="H26" s="22" t="s">
        <v>332</v>
      </c>
      <c r="I26" s="21" t="s">
        <v>556</v>
      </c>
      <c r="J26" s="22" t="s">
        <v>267</v>
      </c>
    </row>
    <row r="27" spans="1:17">
      <c r="A27" s="6">
        <v>26</v>
      </c>
      <c r="B27" s="7" t="s">
        <v>557</v>
      </c>
      <c r="C27" s="6" t="s">
        <v>79</v>
      </c>
      <c r="E27" s="9" t="s">
        <v>558</v>
      </c>
      <c r="F27" s="18" t="s">
        <v>178</v>
      </c>
      <c r="H27" s="22" t="s">
        <v>332</v>
      </c>
      <c r="I27" s="21" t="s">
        <v>559</v>
      </c>
      <c r="J27" s="22" t="s">
        <v>268</v>
      </c>
    </row>
    <row r="28" spans="1:17">
      <c r="A28" s="6">
        <v>27</v>
      </c>
      <c r="B28" s="7" t="s">
        <v>560</v>
      </c>
      <c r="C28" s="6" t="s">
        <v>80</v>
      </c>
      <c r="E28" s="9" t="s">
        <v>561</v>
      </c>
      <c r="F28" s="18" t="s">
        <v>179</v>
      </c>
      <c r="H28" s="22" t="s">
        <v>332</v>
      </c>
      <c r="I28" s="21" t="s">
        <v>562</v>
      </c>
      <c r="J28" s="22" t="s">
        <v>269</v>
      </c>
    </row>
    <row r="29" spans="1:17">
      <c r="A29" s="6">
        <v>28</v>
      </c>
      <c r="B29" s="7" t="s">
        <v>563</v>
      </c>
      <c r="C29" s="6" t="s">
        <v>81</v>
      </c>
      <c r="E29" s="9" t="s">
        <v>564</v>
      </c>
      <c r="F29" s="18" t="s">
        <v>180</v>
      </c>
      <c r="H29" s="22" t="s">
        <v>332</v>
      </c>
      <c r="I29" s="21" t="s">
        <v>565</v>
      </c>
      <c r="J29" s="22" t="s">
        <v>270</v>
      </c>
    </row>
    <row r="30" spans="1:17">
      <c r="A30" s="6">
        <v>29</v>
      </c>
      <c r="B30" s="7" t="s">
        <v>566</v>
      </c>
      <c r="C30" s="6" t="s">
        <v>82</v>
      </c>
      <c r="E30" s="9" t="s">
        <v>567</v>
      </c>
      <c r="F30" s="18" t="s">
        <v>181</v>
      </c>
      <c r="H30" s="22" t="s">
        <v>290</v>
      </c>
      <c r="I30" s="21" t="s">
        <v>568</v>
      </c>
      <c r="J30" s="22" t="s">
        <v>271</v>
      </c>
    </row>
    <row r="31" spans="1:17">
      <c r="A31" s="6">
        <v>30</v>
      </c>
      <c r="B31" s="7" t="s">
        <v>569</v>
      </c>
      <c r="C31" s="6" t="s">
        <v>83</v>
      </c>
      <c r="E31" s="9" t="s">
        <v>570</v>
      </c>
      <c r="F31" s="18" t="s">
        <v>182</v>
      </c>
      <c r="H31" s="22" t="s">
        <v>290</v>
      </c>
      <c r="I31" s="21" t="s">
        <v>571</v>
      </c>
      <c r="J31" s="22" t="s">
        <v>252</v>
      </c>
    </row>
    <row r="32" spans="1:17">
      <c r="A32" s="6">
        <v>31</v>
      </c>
      <c r="B32" s="7" t="s">
        <v>572</v>
      </c>
      <c r="C32" s="6" t="s">
        <v>84</v>
      </c>
      <c r="E32" s="9" t="s">
        <v>573</v>
      </c>
      <c r="F32" s="18" t="s">
        <v>183</v>
      </c>
      <c r="H32" s="22" t="s">
        <v>290</v>
      </c>
      <c r="I32" s="21" t="s">
        <v>574</v>
      </c>
      <c r="J32" s="22" t="s">
        <v>272</v>
      </c>
    </row>
    <row r="33" spans="1:10">
      <c r="A33" s="6">
        <v>32</v>
      </c>
      <c r="B33" s="7" t="s">
        <v>575</v>
      </c>
      <c r="C33" s="6" t="s">
        <v>85</v>
      </c>
      <c r="E33" s="9" t="s">
        <v>353</v>
      </c>
      <c r="F33" s="18" t="s">
        <v>184</v>
      </c>
      <c r="H33" s="22" t="s">
        <v>290</v>
      </c>
      <c r="I33" s="21" t="s">
        <v>576</v>
      </c>
      <c r="J33" s="22" t="s">
        <v>273</v>
      </c>
    </row>
    <row r="34" spans="1:10">
      <c r="A34" s="6">
        <v>33</v>
      </c>
      <c r="B34" s="7" t="s">
        <v>577</v>
      </c>
      <c r="C34" s="6" t="s">
        <v>86</v>
      </c>
      <c r="E34" s="9" t="s">
        <v>354</v>
      </c>
      <c r="F34" s="18" t="s">
        <v>185</v>
      </c>
      <c r="H34" s="22" t="s">
        <v>290</v>
      </c>
      <c r="I34" s="21" t="s">
        <v>578</v>
      </c>
      <c r="J34" s="22" t="s">
        <v>242</v>
      </c>
    </row>
    <row r="35" spans="1:10">
      <c r="A35" s="6">
        <v>34</v>
      </c>
      <c r="B35" s="7" t="s">
        <v>579</v>
      </c>
      <c r="C35" s="6" t="s">
        <v>87</v>
      </c>
      <c r="E35" s="9" t="s">
        <v>355</v>
      </c>
      <c r="F35" s="18" t="s">
        <v>186</v>
      </c>
      <c r="H35" s="22" t="s">
        <v>290</v>
      </c>
      <c r="I35" s="21" t="s">
        <v>580</v>
      </c>
      <c r="J35" s="22" t="s">
        <v>274</v>
      </c>
    </row>
    <row r="36" spans="1:10">
      <c r="A36" s="6">
        <v>35</v>
      </c>
      <c r="B36" s="7" t="s">
        <v>581</v>
      </c>
      <c r="C36" s="8" t="s">
        <v>115</v>
      </c>
      <c r="E36" s="9" t="s">
        <v>356</v>
      </c>
      <c r="F36" s="18" t="s">
        <v>187</v>
      </c>
      <c r="H36" s="22" t="s">
        <v>290</v>
      </c>
      <c r="I36" s="21" t="s">
        <v>582</v>
      </c>
      <c r="J36" s="22" t="s">
        <v>275</v>
      </c>
    </row>
    <row r="37" spans="1:10">
      <c r="A37" s="6">
        <v>36</v>
      </c>
      <c r="B37" s="7" t="s">
        <v>583</v>
      </c>
      <c r="C37" s="6" t="s">
        <v>88</v>
      </c>
      <c r="E37" s="9" t="s">
        <v>357</v>
      </c>
      <c r="F37" s="18" t="s">
        <v>188</v>
      </c>
      <c r="H37" s="22" t="s">
        <v>290</v>
      </c>
      <c r="I37" s="21" t="s">
        <v>584</v>
      </c>
      <c r="J37" s="22" t="s">
        <v>276</v>
      </c>
    </row>
    <row r="38" spans="1:10">
      <c r="A38" s="6">
        <v>37</v>
      </c>
      <c r="B38" s="7" t="s">
        <v>585</v>
      </c>
      <c r="C38" s="6" t="s">
        <v>89</v>
      </c>
      <c r="D38" s="5"/>
      <c r="E38" s="9" t="s">
        <v>358</v>
      </c>
      <c r="F38" s="18" t="s">
        <v>189</v>
      </c>
      <c r="H38" s="22" t="s">
        <v>290</v>
      </c>
      <c r="I38" s="21" t="s">
        <v>586</v>
      </c>
      <c r="J38" s="22" t="s">
        <v>277</v>
      </c>
    </row>
    <row r="39" spans="1:10">
      <c r="A39" s="6">
        <v>38</v>
      </c>
      <c r="B39" s="7" t="s">
        <v>587</v>
      </c>
      <c r="C39" s="6" t="s">
        <v>90</v>
      </c>
      <c r="D39" s="5"/>
      <c r="E39" s="9" t="s">
        <v>359</v>
      </c>
      <c r="F39" s="18" t="s">
        <v>190</v>
      </c>
      <c r="H39" s="22" t="s">
        <v>290</v>
      </c>
      <c r="I39" s="21" t="s">
        <v>588</v>
      </c>
      <c r="J39" s="22" t="s">
        <v>278</v>
      </c>
    </row>
    <row r="40" spans="1:10">
      <c r="A40" s="6">
        <v>39</v>
      </c>
      <c r="B40" s="7" t="s">
        <v>589</v>
      </c>
      <c r="C40" s="6" t="s">
        <v>91</v>
      </c>
      <c r="D40" s="5"/>
      <c r="E40" s="9" t="s">
        <v>360</v>
      </c>
      <c r="F40" s="18" t="s">
        <v>191</v>
      </c>
      <c r="H40" s="22" t="s">
        <v>290</v>
      </c>
      <c r="I40" s="21" t="s">
        <v>590</v>
      </c>
      <c r="J40" s="22" t="s">
        <v>279</v>
      </c>
    </row>
    <row r="41" spans="1:10">
      <c r="A41" s="6">
        <v>40</v>
      </c>
      <c r="B41" s="7" t="s">
        <v>591</v>
      </c>
      <c r="C41" s="6" t="s">
        <v>92</v>
      </c>
      <c r="D41" s="5"/>
      <c r="E41" s="9" t="s">
        <v>361</v>
      </c>
      <c r="F41" s="18" t="s">
        <v>192</v>
      </c>
      <c r="H41" s="22" t="s">
        <v>290</v>
      </c>
      <c r="I41" s="21" t="s">
        <v>592</v>
      </c>
      <c r="J41" s="22" t="s">
        <v>280</v>
      </c>
    </row>
    <row r="42" spans="1:10">
      <c r="A42" s="6">
        <v>41</v>
      </c>
      <c r="B42" s="7" t="s">
        <v>593</v>
      </c>
      <c r="C42" s="6" t="s">
        <v>93</v>
      </c>
      <c r="D42" s="5"/>
      <c r="E42" s="9" t="s">
        <v>594</v>
      </c>
      <c r="F42" s="18" t="s">
        <v>595</v>
      </c>
      <c r="H42" s="22" t="s">
        <v>290</v>
      </c>
      <c r="I42" s="21" t="s">
        <v>596</v>
      </c>
      <c r="J42" s="22" t="s">
        <v>281</v>
      </c>
    </row>
    <row r="43" spans="1:10">
      <c r="A43" s="6">
        <v>42</v>
      </c>
      <c r="B43" s="7" t="s">
        <v>597</v>
      </c>
      <c r="C43" s="6" t="s">
        <v>94</v>
      </c>
      <c r="D43" s="5"/>
      <c r="E43" s="9" t="s">
        <v>598</v>
      </c>
      <c r="F43" s="18" t="s">
        <v>599</v>
      </c>
      <c r="H43" s="22" t="s">
        <v>290</v>
      </c>
      <c r="I43" s="21" t="s">
        <v>600</v>
      </c>
      <c r="J43" s="22" t="s">
        <v>282</v>
      </c>
    </row>
    <row r="44" spans="1:10">
      <c r="A44" s="6">
        <v>43</v>
      </c>
      <c r="B44" s="7" t="s">
        <v>601</v>
      </c>
      <c r="C44" s="6" t="s">
        <v>95</v>
      </c>
      <c r="D44" s="5"/>
      <c r="E44" s="9" t="s">
        <v>602</v>
      </c>
      <c r="F44" s="18" t="s">
        <v>193</v>
      </c>
      <c r="H44" s="22" t="s">
        <v>290</v>
      </c>
      <c r="I44" s="21" t="s">
        <v>603</v>
      </c>
      <c r="J44" s="22" t="s">
        <v>283</v>
      </c>
    </row>
    <row r="45" spans="1:10">
      <c r="A45" s="6">
        <v>44</v>
      </c>
      <c r="B45" s="7" t="s">
        <v>604</v>
      </c>
      <c r="C45" s="6" t="s">
        <v>96</v>
      </c>
      <c r="D45" s="3"/>
      <c r="E45" s="9" t="s">
        <v>605</v>
      </c>
      <c r="F45" s="18" t="s">
        <v>194</v>
      </c>
      <c r="H45" s="22" t="s">
        <v>290</v>
      </c>
      <c r="I45" s="21" t="s">
        <v>606</v>
      </c>
      <c r="J45" s="22" t="s">
        <v>284</v>
      </c>
    </row>
    <row r="46" spans="1:10">
      <c r="A46" s="6">
        <v>45</v>
      </c>
      <c r="B46" s="7" t="s">
        <v>607</v>
      </c>
      <c r="C46" s="6" t="s">
        <v>97</v>
      </c>
      <c r="D46" s="5"/>
      <c r="E46" s="9" t="s">
        <v>608</v>
      </c>
      <c r="F46" s="18" t="s">
        <v>195</v>
      </c>
      <c r="H46" s="22" t="s">
        <v>290</v>
      </c>
      <c r="I46" s="21" t="s">
        <v>609</v>
      </c>
      <c r="J46" s="22" t="s">
        <v>285</v>
      </c>
    </row>
    <row r="47" spans="1:10">
      <c r="A47" s="6">
        <v>46</v>
      </c>
      <c r="B47" s="7" t="s">
        <v>610</v>
      </c>
      <c r="C47" s="6" t="s">
        <v>98</v>
      </c>
      <c r="D47" s="5"/>
      <c r="E47" s="9" t="s">
        <v>611</v>
      </c>
      <c r="F47" s="18" t="s">
        <v>196</v>
      </c>
      <c r="H47" s="22" t="s">
        <v>290</v>
      </c>
      <c r="I47" s="21" t="s">
        <v>612</v>
      </c>
      <c r="J47" s="22" t="s">
        <v>286</v>
      </c>
    </row>
    <row r="48" spans="1:10">
      <c r="A48" s="6">
        <v>47</v>
      </c>
      <c r="B48" s="7" t="s">
        <v>613</v>
      </c>
      <c r="C48" s="6" t="s">
        <v>99</v>
      </c>
      <c r="D48" s="5"/>
      <c r="E48" s="9" t="s">
        <v>614</v>
      </c>
      <c r="F48" s="18" t="s">
        <v>197</v>
      </c>
      <c r="H48" s="22" t="s">
        <v>290</v>
      </c>
      <c r="I48" s="21" t="s">
        <v>615</v>
      </c>
      <c r="J48" s="22" t="s">
        <v>287</v>
      </c>
    </row>
    <row r="49" spans="1:10">
      <c r="A49" s="6">
        <v>48</v>
      </c>
      <c r="B49" s="7" t="s">
        <v>616</v>
      </c>
      <c r="C49" s="6" t="s">
        <v>100</v>
      </c>
      <c r="D49" s="5"/>
      <c r="E49" s="9" t="s">
        <v>617</v>
      </c>
      <c r="F49" s="18" t="s">
        <v>198</v>
      </c>
      <c r="H49" s="22" t="s">
        <v>290</v>
      </c>
      <c r="I49" s="21" t="s">
        <v>618</v>
      </c>
      <c r="J49" s="22" t="s">
        <v>288</v>
      </c>
    </row>
    <row r="50" spans="1:10">
      <c r="A50" s="6">
        <v>49</v>
      </c>
      <c r="B50" s="7" t="s">
        <v>619</v>
      </c>
      <c r="C50" s="6" t="s">
        <v>101</v>
      </c>
      <c r="D50" s="5"/>
      <c r="E50" s="9" t="s">
        <v>620</v>
      </c>
      <c r="F50" s="18" t="s">
        <v>199</v>
      </c>
      <c r="H50" s="22" t="s">
        <v>290</v>
      </c>
      <c r="I50" s="21" t="s">
        <v>621</v>
      </c>
      <c r="J50" s="22" t="s">
        <v>289</v>
      </c>
    </row>
    <row r="51" spans="1:10">
      <c r="A51" s="6">
        <v>50</v>
      </c>
      <c r="B51" s="7" t="s">
        <v>622</v>
      </c>
      <c r="C51" s="6" t="s">
        <v>102</v>
      </c>
      <c r="D51" s="5"/>
      <c r="E51" s="9" t="s">
        <v>623</v>
      </c>
      <c r="F51" s="18" t="s">
        <v>200</v>
      </c>
      <c r="H51" s="22" t="s">
        <v>291</v>
      </c>
      <c r="I51" s="21" t="s">
        <v>624</v>
      </c>
      <c r="J51" s="22" t="s">
        <v>292</v>
      </c>
    </row>
    <row r="52" spans="1:10">
      <c r="A52" s="6">
        <v>51</v>
      </c>
      <c r="B52" s="7" t="s">
        <v>625</v>
      </c>
      <c r="C52" s="6" t="s">
        <v>103</v>
      </c>
      <c r="D52" s="5"/>
      <c r="E52" s="19" t="s">
        <v>626</v>
      </c>
      <c r="F52" s="18" t="s">
        <v>201</v>
      </c>
      <c r="H52" s="22" t="s">
        <v>291</v>
      </c>
      <c r="I52" s="21" t="s">
        <v>627</v>
      </c>
      <c r="J52" s="22" t="s">
        <v>293</v>
      </c>
    </row>
    <row r="53" spans="1:10">
      <c r="A53" s="6">
        <v>52</v>
      </c>
      <c r="B53" s="7" t="s">
        <v>628</v>
      </c>
      <c r="C53" s="6" t="s">
        <v>104</v>
      </c>
      <c r="D53" s="5"/>
      <c r="E53" s="19" t="s">
        <v>629</v>
      </c>
      <c r="F53" s="18" t="s">
        <v>202</v>
      </c>
      <c r="H53" s="22" t="s">
        <v>291</v>
      </c>
      <c r="I53" s="21" t="s">
        <v>630</v>
      </c>
      <c r="J53" s="22" t="s">
        <v>294</v>
      </c>
    </row>
    <row r="54" spans="1:10">
      <c r="A54" s="6">
        <v>53</v>
      </c>
      <c r="B54" s="7" t="s">
        <v>631</v>
      </c>
      <c r="C54" s="6" t="s">
        <v>105</v>
      </c>
      <c r="D54" s="5"/>
      <c r="E54" s="19" t="s">
        <v>632</v>
      </c>
      <c r="F54" s="18" t="s">
        <v>203</v>
      </c>
      <c r="H54" s="22" t="s">
        <v>291</v>
      </c>
      <c r="I54" s="21" t="s">
        <v>633</v>
      </c>
      <c r="J54" s="22" t="s">
        <v>295</v>
      </c>
    </row>
    <row r="55" spans="1:10">
      <c r="A55" s="6">
        <v>54</v>
      </c>
      <c r="B55" s="7" t="s">
        <v>634</v>
      </c>
      <c r="C55" s="6" t="s">
        <v>106</v>
      </c>
      <c r="D55" s="3"/>
      <c r="E55" s="19" t="s">
        <v>635</v>
      </c>
      <c r="F55" s="18" t="s">
        <v>204</v>
      </c>
      <c r="H55" s="22" t="s">
        <v>291</v>
      </c>
      <c r="I55" s="21" t="s">
        <v>636</v>
      </c>
      <c r="J55" s="22" t="s">
        <v>296</v>
      </c>
    </row>
    <row r="56" spans="1:10">
      <c r="A56" s="6">
        <v>55</v>
      </c>
      <c r="B56" s="7" t="s">
        <v>637</v>
      </c>
      <c r="C56" s="6" t="s">
        <v>107</v>
      </c>
      <c r="D56" s="4"/>
      <c r="E56" s="19" t="s">
        <v>638</v>
      </c>
      <c r="F56" s="18" t="s">
        <v>205</v>
      </c>
      <c r="H56" s="22" t="s">
        <v>291</v>
      </c>
      <c r="I56" s="21" t="s">
        <v>639</v>
      </c>
      <c r="J56" s="22" t="s">
        <v>297</v>
      </c>
    </row>
    <row r="57" spans="1:10">
      <c r="A57" s="6">
        <v>56</v>
      </c>
      <c r="B57" s="7" t="s">
        <v>640</v>
      </c>
      <c r="C57" s="6" t="s">
        <v>108</v>
      </c>
      <c r="D57" s="4"/>
      <c r="E57" s="19" t="s">
        <v>641</v>
      </c>
      <c r="F57" s="18" t="s">
        <v>206</v>
      </c>
      <c r="H57" s="22" t="s">
        <v>291</v>
      </c>
      <c r="I57" s="21" t="s">
        <v>642</v>
      </c>
      <c r="J57" s="22" t="s">
        <v>298</v>
      </c>
    </row>
    <row r="58" spans="1:10">
      <c r="A58" s="6">
        <v>57</v>
      </c>
      <c r="B58" s="7" t="s">
        <v>643</v>
      </c>
      <c r="C58" s="6" t="s">
        <v>109</v>
      </c>
      <c r="D58" s="4"/>
      <c r="E58" s="19" t="s">
        <v>644</v>
      </c>
      <c r="F58" s="18" t="s">
        <v>207</v>
      </c>
      <c r="H58" s="22" t="s">
        <v>291</v>
      </c>
      <c r="I58" s="21" t="s">
        <v>645</v>
      </c>
      <c r="J58" s="22" t="s">
        <v>299</v>
      </c>
    </row>
    <row r="59" spans="1:10">
      <c r="A59" s="6">
        <v>58</v>
      </c>
      <c r="B59" s="7" t="s">
        <v>646</v>
      </c>
      <c r="C59" s="6" t="s">
        <v>110</v>
      </c>
      <c r="D59" s="4"/>
      <c r="E59" s="20" t="s">
        <v>647</v>
      </c>
      <c r="F59" s="18" t="s">
        <v>208</v>
      </c>
      <c r="H59" s="22" t="s">
        <v>291</v>
      </c>
      <c r="I59" s="21" t="s">
        <v>648</v>
      </c>
      <c r="J59" s="22" t="s">
        <v>300</v>
      </c>
    </row>
    <row r="60" spans="1:10">
      <c r="A60" s="6">
        <v>59</v>
      </c>
      <c r="B60" s="7" t="s">
        <v>649</v>
      </c>
      <c r="C60" s="6" t="s">
        <v>111</v>
      </c>
      <c r="D60" s="4"/>
      <c r="E60" s="9" t="s">
        <v>650</v>
      </c>
      <c r="F60" s="18" t="s">
        <v>209</v>
      </c>
      <c r="H60" s="22" t="s">
        <v>291</v>
      </c>
      <c r="I60" s="21" t="s">
        <v>651</v>
      </c>
      <c r="J60" s="22" t="s">
        <v>301</v>
      </c>
    </row>
    <row r="61" spans="1:10">
      <c r="A61" s="6">
        <v>60</v>
      </c>
      <c r="B61" s="7" t="s">
        <v>652</v>
      </c>
      <c r="C61" s="6" t="s">
        <v>112</v>
      </c>
      <c r="D61" s="4"/>
      <c r="E61" s="9" t="s">
        <v>653</v>
      </c>
      <c r="F61" s="18" t="s">
        <v>210</v>
      </c>
      <c r="H61" s="22" t="s">
        <v>291</v>
      </c>
      <c r="I61" s="21" t="s">
        <v>654</v>
      </c>
      <c r="J61" s="22" t="s">
        <v>302</v>
      </c>
    </row>
    <row r="62" spans="1:10">
      <c r="A62" s="6">
        <v>61</v>
      </c>
      <c r="B62" s="7" t="s">
        <v>655</v>
      </c>
      <c r="C62" s="6" t="s">
        <v>113</v>
      </c>
      <c r="D62" s="4"/>
      <c r="E62" s="9" t="s">
        <v>656</v>
      </c>
      <c r="F62" s="18" t="s">
        <v>211</v>
      </c>
      <c r="H62" s="22" t="s">
        <v>291</v>
      </c>
      <c r="I62" s="21" t="s">
        <v>657</v>
      </c>
      <c r="J62" s="22" t="s">
        <v>303</v>
      </c>
    </row>
    <row r="63" spans="1:10">
      <c r="A63" s="6">
        <v>62</v>
      </c>
      <c r="B63" s="7" t="s">
        <v>658</v>
      </c>
      <c r="C63" s="6" t="s">
        <v>114</v>
      </c>
      <c r="D63" s="3"/>
      <c r="E63" s="9" t="s">
        <v>659</v>
      </c>
      <c r="F63" s="18" t="s">
        <v>212</v>
      </c>
      <c r="H63" s="22" t="s">
        <v>291</v>
      </c>
      <c r="I63" s="21" t="s">
        <v>660</v>
      </c>
      <c r="J63" s="22" t="s">
        <v>304</v>
      </c>
    </row>
    <row r="64" spans="1:10">
      <c r="B64" s="21" t="s">
        <v>661</v>
      </c>
      <c r="C64" s="22" t="s">
        <v>662</v>
      </c>
      <c r="E64" s="9" t="s">
        <v>663</v>
      </c>
      <c r="F64" s="18" t="s">
        <v>213</v>
      </c>
      <c r="H64" s="22" t="s">
        <v>291</v>
      </c>
      <c r="I64" s="21" t="s">
        <v>664</v>
      </c>
      <c r="J64" s="22" t="s">
        <v>305</v>
      </c>
    </row>
    <row r="65" spans="2:10">
      <c r="B65" s="21" t="s">
        <v>665</v>
      </c>
      <c r="C65" s="22" t="s">
        <v>666</v>
      </c>
      <c r="E65" s="9" t="s">
        <v>667</v>
      </c>
      <c r="F65" s="18" t="s">
        <v>214</v>
      </c>
      <c r="H65" s="22" t="s">
        <v>291</v>
      </c>
      <c r="I65" s="21" t="s">
        <v>668</v>
      </c>
      <c r="J65" s="22" t="s">
        <v>306</v>
      </c>
    </row>
    <row r="66" spans="2:10">
      <c r="B66" s="21" t="s">
        <v>669</v>
      </c>
      <c r="C66" s="32" t="s">
        <v>670</v>
      </c>
      <c r="E66" s="9" t="s">
        <v>671</v>
      </c>
      <c r="F66" s="18" t="s">
        <v>215</v>
      </c>
      <c r="H66" s="22" t="s">
        <v>291</v>
      </c>
      <c r="I66" s="21" t="s">
        <v>672</v>
      </c>
      <c r="J66" s="22" t="s">
        <v>307</v>
      </c>
    </row>
    <row r="67" spans="2:10">
      <c r="B67" s="25" t="s">
        <v>673</v>
      </c>
      <c r="C67" s="25" t="s">
        <v>674</v>
      </c>
      <c r="E67" s="9" t="s">
        <v>675</v>
      </c>
      <c r="F67" s="18" t="s">
        <v>216</v>
      </c>
      <c r="H67" s="22" t="s">
        <v>291</v>
      </c>
      <c r="I67" s="21" t="s">
        <v>676</v>
      </c>
      <c r="J67" s="22" t="s">
        <v>308</v>
      </c>
    </row>
    <row r="68" spans="2:10">
      <c r="B68" s="25" t="s">
        <v>677</v>
      </c>
      <c r="C68" s="73" t="s">
        <v>678</v>
      </c>
      <c r="E68" s="9" t="s">
        <v>679</v>
      </c>
      <c r="F68" s="18" t="s">
        <v>217</v>
      </c>
      <c r="H68" s="22" t="s">
        <v>291</v>
      </c>
      <c r="I68" s="21" t="s">
        <v>680</v>
      </c>
      <c r="J68" s="22" t="s">
        <v>309</v>
      </c>
    </row>
    <row r="69" spans="2:10">
      <c r="B69" s="21" t="s">
        <v>681</v>
      </c>
      <c r="C69" t="s">
        <v>682</v>
      </c>
      <c r="E69" s="9" t="s">
        <v>683</v>
      </c>
      <c r="F69" s="18" t="s">
        <v>218</v>
      </c>
      <c r="H69" s="22" t="s">
        <v>291</v>
      </c>
      <c r="I69" s="21" t="s">
        <v>684</v>
      </c>
      <c r="J69" s="22" t="s">
        <v>685</v>
      </c>
    </row>
    <row r="70" spans="2:10">
      <c r="E70" s="9" t="s">
        <v>686</v>
      </c>
      <c r="F70" s="18" t="s">
        <v>219</v>
      </c>
      <c r="H70" s="22" t="s">
        <v>323</v>
      </c>
      <c r="I70" s="21" t="s">
        <v>687</v>
      </c>
      <c r="J70" s="22" t="s">
        <v>324</v>
      </c>
    </row>
    <row r="71" spans="2:10">
      <c r="E71" s="9" t="s">
        <v>688</v>
      </c>
      <c r="F71" s="18" t="s">
        <v>220</v>
      </c>
      <c r="H71" s="22" t="s">
        <v>326</v>
      </c>
      <c r="I71" s="21" t="s">
        <v>689</v>
      </c>
      <c r="J71" s="22" t="s">
        <v>325</v>
      </c>
    </row>
    <row r="72" spans="2:10">
      <c r="E72" s="9"/>
      <c r="F72" s="18" t="s">
        <v>116</v>
      </c>
      <c r="H72" s="22" t="s">
        <v>330</v>
      </c>
      <c r="I72" s="21" t="s">
        <v>690</v>
      </c>
      <c r="J72" s="22" t="s">
        <v>327</v>
      </c>
    </row>
    <row r="73" spans="2:10">
      <c r="E73" s="9" t="s">
        <v>691</v>
      </c>
      <c r="F73" s="18" t="s">
        <v>221</v>
      </c>
      <c r="H73" s="22" t="s">
        <v>329</v>
      </c>
      <c r="I73" s="21" t="s">
        <v>692</v>
      </c>
      <c r="J73" s="22" t="s">
        <v>328</v>
      </c>
    </row>
    <row r="74" spans="2:10">
      <c r="E74" s="9"/>
      <c r="F74" s="18" t="s">
        <v>117</v>
      </c>
      <c r="H74" s="73" t="s">
        <v>693</v>
      </c>
      <c r="I74" s="21" t="s">
        <v>694</v>
      </c>
      <c r="J74" s="22" t="s">
        <v>331</v>
      </c>
    </row>
    <row r="75" spans="2:10">
      <c r="E75" s="9" t="s">
        <v>695</v>
      </c>
      <c r="F75" s="18" t="s">
        <v>118</v>
      </c>
      <c r="H75" s="22" t="s">
        <v>333</v>
      </c>
      <c r="I75" s="21" t="s">
        <v>696</v>
      </c>
      <c r="J75" s="22" t="s">
        <v>334</v>
      </c>
    </row>
    <row r="76" spans="2:10">
      <c r="E76" s="9" t="s">
        <v>697</v>
      </c>
      <c r="F76" s="18" t="s">
        <v>119</v>
      </c>
      <c r="H76" s="25" t="s">
        <v>698</v>
      </c>
      <c r="I76" s="25" t="s">
        <v>699</v>
      </c>
      <c r="J76" s="25" t="s">
        <v>700</v>
      </c>
    </row>
    <row r="77" spans="2:10">
      <c r="E77" s="9" t="s">
        <v>701</v>
      </c>
      <c r="F77" s="18" t="s">
        <v>120</v>
      </c>
      <c r="H77" s="25" t="s">
        <v>698</v>
      </c>
      <c r="I77" s="25" t="s">
        <v>702</v>
      </c>
      <c r="J77" s="25" t="s">
        <v>703</v>
      </c>
    </row>
    <row r="78" spans="2:10">
      <c r="E78" s="9" t="s">
        <v>704</v>
      </c>
      <c r="F78" s="18" t="s">
        <v>222</v>
      </c>
      <c r="H78" s="22" t="s">
        <v>705</v>
      </c>
      <c r="I78" s="21" t="s">
        <v>706</v>
      </c>
      <c r="J78" s="22" t="s">
        <v>707</v>
      </c>
    </row>
    <row r="79" spans="2:10">
      <c r="E79" s="10" t="s">
        <v>708</v>
      </c>
      <c r="F79" s="17" t="s">
        <v>709</v>
      </c>
      <c r="H79" s="22" t="s">
        <v>705</v>
      </c>
      <c r="I79" s="21" t="s">
        <v>710</v>
      </c>
      <c r="J79" s="22" t="s">
        <v>711</v>
      </c>
    </row>
    <row r="80" spans="2:10">
      <c r="E80" s="10" t="s">
        <v>712</v>
      </c>
      <c r="F80" s="17" t="s">
        <v>713</v>
      </c>
      <c r="H80" s="22" t="s">
        <v>714</v>
      </c>
      <c r="I80" s="21" t="s">
        <v>715</v>
      </c>
      <c r="J80" s="22" t="s">
        <v>716</v>
      </c>
    </row>
    <row r="81" spans="5:10" ht="15">
      <c r="F81" s="84"/>
      <c r="H81" s="22" t="s">
        <v>714</v>
      </c>
      <c r="I81" s="21" t="s">
        <v>717</v>
      </c>
      <c r="J81" s="22" t="s">
        <v>718</v>
      </c>
    </row>
    <row r="82" spans="5:10">
      <c r="E82" s="10" t="s">
        <v>719</v>
      </c>
      <c r="F82" s="17" t="s">
        <v>720</v>
      </c>
      <c r="H82" s="22" t="s">
        <v>721</v>
      </c>
      <c r="I82" s="21" t="s">
        <v>722</v>
      </c>
      <c r="J82" s="22" t="s">
        <v>723</v>
      </c>
    </row>
    <row r="83" spans="5:10">
      <c r="H83" s="22" t="s">
        <v>342</v>
      </c>
      <c r="I83" s="21" t="s">
        <v>724</v>
      </c>
      <c r="J83" s="22" t="s">
        <v>725</v>
      </c>
    </row>
    <row r="84" spans="5:10">
      <c r="H84" s="22" t="s">
        <v>714</v>
      </c>
      <c r="I84" s="21" t="s">
        <v>726</v>
      </c>
      <c r="J84" s="22" t="s">
        <v>727</v>
      </c>
    </row>
    <row r="85" spans="5:10">
      <c r="H85" s="22" t="s">
        <v>714</v>
      </c>
      <c r="I85" s="21" t="s">
        <v>728</v>
      </c>
      <c r="J85" s="22" t="s">
        <v>729</v>
      </c>
    </row>
    <row r="86" spans="5:10">
      <c r="H86" s="22" t="s">
        <v>342</v>
      </c>
      <c r="I86" s="21" t="s">
        <v>730</v>
      </c>
      <c r="J86" s="22" t="s">
        <v>731</v>
      </c>
    </row>
    <row r="87" spans="5:10">
      <c r="H87" s="22" t="s">
        <v>342</v>
      </c>
      <c r="I87" s="21" t="s">
        <v>732</v>
      </c>
      <c r="J87" s="22" t="s">
        <v>733</v>
      </c>
    </row>
    <row r="88" spans="5:10">
      <c r="H88" s="22" t="s">
        <v>342</v>
      </c>
      <c r="I88" s="21" t="s">
        <v>734</v>
      </c>
      <c r="J88" s="22" t="s">
        <v>735</v>
      </c>
    </row>
    <row r="89" spans="5:10">
      <c r="H89" s="73" t="s">
        <v>362</v>
      </c>
      <c r="I89" s="25" t="s">
        <v>363</v>
      </c>
      <c r="J89" s="25" t="s">
        <v>364</v>
      </c>
    </row>
    <row r="90" spans="5:10">
      <c r="H90" s="73" t="s">
        <v>362</v>
      </c>
      <c r="I90" s="21" t="s">
        <v>736</v>
      </c>
      <c r="J90" s="22" t="s">
        <v>737</v>
      </c>
    </row>
    <row r="91" spans="5:10">
      <c r="H91" s="73" t="s">
        <v>362</v>
      </c>
      <c r="I91" s="21" t="s">
        <v>738</v>
      </c>
      <c r="J91" s="28" t="s">
        <v>365</v>
      </c>
    </row>
    <row r="92" spans="5:10">
      <c r="H92" s="73" t="s">
        <v>362</v>
      </c>
      <c r="I92" s="21" t="s">
        <v>739</v>
      </c>
      <c r="J92" s="28" t="s">
        <v>366</v>
      </c>
    </row>
    <row r="93" spans="5:10">
      <c r="H93" s="22" t="s">
        <v>368</v>
      </c>
      <c r="I93" s="21" t="s">
        <v>740</v>
      </c>
      <c r="J93" s="28" t="s">
        <v>367</v>
      </c>
    </row>
    <row r="94" spans="5:10">
      <c r="H94" s="22" t="s">
        <v>368</v>
      </c>
      <c r="I94" s="21" t="s">
        <v>741</v>
      </c>
      <c r="J94" s="28" t="s">
        <v>369</v>
      </c>
    </row>
    <row r="95" spans="5:10">
      <c r="H95" s="22" t="s">
        <v>742</v>
      </c>
      <c r="I95" s="25" t="s">
        <v>743</v>
      </c>
      <c r="J95" s="25" t="s">
        <v>744</v>
      </c>
    </row>
    <row r="96" spans="5:10">
      <c r="H96" s="25" t="s">
        <v>745</v>
      </c>
      <c r="I96" s="25" t="s">
        <v>746</v>
      </c>
      <c r="J96" s="73" t="s">
        <v>747</v>
      </c>
    </row>
    <row r="97" spans="8:10" customFormat="1" ht="15">
      <c r="H97" s="73" t="s">
        <v>748</v>
      </c>
      <c r="I97" s="25" t="s">
        <v>749</v>
      </c>
      <c r="J97" s="25" t="s">
        <v>750</v>
      </c>
    </row>
    <row r="98" spans="8:10" customFormat="1" ht="15">
      <c r="H98" s="73" t="s">
        <v>748</v>
      </c>
      <c r="I98" s="25" t="s">
        <v>751</v>
      </c>
      <c r="J98" s="25" t="s">
        <v>752</v>
      </c>
    </row>
    <row r="99" spans="8:10" customFormat="1" ht="15">
      <c r="H99" s="74" t="s">
        <v>753</v>
      </c>
      <c r="I99" s="25" t="s">
        <v>754</v>
      </c>
      <c r="J99" s="25" t="s">
        <v>755</v>
      </c>
    </row>
    <row r="100" spans="8:10" customFormat="1" ht="15">
      <c r="H100" s="74" t="s">
        <v>753</v>
      </c>
      <c r="I100" s="25" t="s">
        <v>756</v>
      </c>
      <c r="J100" s="25" t="s">
        <v>757</v>
      </c>
    </row>
    <row r="101" spans="8:10" customFormat="1" ht="15">
      <c r="H101" s="73" t="s">
        <v>758</v>
      </c>
      <c r="I101" s="21" t="s">
        <v>759</v>
      </c>
      <c r="J101" s="22" t="s">
        <v>371</v>
      </c>
    </row>
    <row r="102" spans="8:10" customFormat="1" ht="15">
      <c r="H102" s="21" t="s">
        <v>760</v>
      </c>
      <c r="I102" s="21" t="s">
        <v>761</v>
      </c>
      <c r="J102" s="22" t="s">
        <v>762</v>
      </c>
    </row>
    <row r="103" spans="8:10" customFormat="1" ht="15">
      <c r="H103" s="22" t="s">
        <v>763</v>
      </c>
      <c r="I103" s="21" t="s">
        <v>764</v>
      </c>
      <c r="J103" s="22" t="s">
        <v>765</v>
      </c>
    </row>
    <row r="104" spans="8:10" customFormat="1" ht="15">
      <c r="H104" s="22" t="s">
        <v>214</v>
      </c>
      <c r="I104" s="21" t="s">
        <v>766</v>
      </c>
      <c r="J104" s="22" t="s">
        <v>767</v>
      </c>
    </row>
    <row r="105" spans="8:10" customFormat="1" ht="15">
      <c r="H105" s="25" t="s">
        <v>768</v>
      </c>
      <c r="I105" s="25" t="s">
        <v>769</v>
      </c>
      <c r="J105" s="25" t="s">
        <v>770</v>
      </c>
    </row>
    <row r="106" spans="8:10" customFormat="1" ht="15">
      <c r="H106" s="25" t="s">
        <v>768</v>
      </c>
      <c r="I106" s="25" t="s">
        <v>771</v>
      </c>
      <c r="J106" s="73" t="s">
        <v>772</v>
      </c>
    </row>
    <row r="107" spans="8:10" customFormat="1" ht="15">
      <c r="H107" s="25" t="s">
        <v>219</v>
      </c>
      <c r="I107" s="25" t="s">
        <v>773</v>
      </c>
      <c r="J107" s="73" t="s">
        <v>774</v>
      </c>
    </row>
    <row r="108" spans="8:10" customFormat="1" ht="15">
      <c r="H108" s="25" t="s">
        <v>775</v>
      </c>
      <c r="I108" s="25" t="s">
        <v>776</v>
      </c>
      <c r="J108" s="25" t="s">
        <v>777</v>
      </c>
    </row>
    <row r="109" spans="8:10" customFormat="1" ht="15">
      <c r="H109" s="25" t="s">
        <v>775</v>
      </c>
      <c r="I109" s="25" t="s">
        <v>778</v>
      </c>
      <c r="J109" s="25" t="s">
        <v>779</v>
      </c>
    </row>
    <row r="110" spans="8:10" customFormat="1" ht="15">
      <c r="H110" s="25" t="s">
        <v>199</v>
      </c>
      <c r="I110" s="25" t="s">
        <v>780</v>
      </c>
      <c r="J110" s="25" t="s">
        <v>781</v>
      </c>
    </row>
    <row r="111" spans="8:10" customFormat="1" ht="15">
      <c r="H111" s="25" t="s">
        <v>199</v>
      </c>
      <c r="I111" s="25" t="s">
        <v>782</v>
      </c>
      <c r="J111" s="25" t="s">
        <v>783</v>
      </c>
    </row>
    <row r="112" spans="8:10" customFormat="1" ht="15">
      <c r="H112" s="25" t="s">
        <v>229</v>
      </c>
      <c r="I112" s="25" t="s">
        <v>784</v>
      </c>
      <c r="J112" s="25" t="s">
        <v>785</v>
      </c>
    </row>
    <row r="113" spans="8:10" customFormat="1" ht="16.5">
      <c r="H113" s="22" t="s">
        <v>786</v>
      </c>
      <c r="I113" s="21" t="s">
        <v>787</v>
      </c>
      <c r="J113" s="85" t="s">
        <v>788</v>
      </c>
    </row>
    <row r="114" spans="8:10" customFormat="1" ht="16.5">
      <c r="H114" s="22" t="s">
        <v>789</v>
      </c>
      <c r="I114" s="21" t="s">
        <v>790</v>
      </c>
      <c r="J114" s="85" t="s">
        <v>791</v>
      </c>
    </row>
    <row r="115" spans="8:10" customFormat="1" ht="16.5">
      <c r="H115" s="22" t="s">
        <v>786</v>
      </c>
      <c r="I115" s="21" t="s">
        <v>792</v>
      </c>
      <c r="J115" s="28" t="s">
        <v>793</v>
      </c>
    </row>
    <row r="116" spans="8:10" customFormat="1" ht="16.5">
      <c r="H116" s="22" t="s">
        <v>794</v>
      </c>
      <c r="I116" s="21" t="s">
        <v>795</v>
      </c>
      <c r="J116" s="28" t="s">
        <v>796</v>
      </c>
    </row>
    <row r="117" spans="8:10" customFormat="1">
      <c r="H117" s="22" t="s">
        <v>394</v>
      </c>
      <c r="I117" s="21" t="s">
        <v>797</v>
      </c>
      <c r="J117" s="86" t="s">
        <v>798</v>
      </c>
    </row>
    <row r="118" spans="8:10" customFormat="1" ht="16.5">
      <c r="H118" s="22" t="s">
        <v>394</v>
      </c>
      <c r="I118" s="21" t="s">
        <v>799</v>
      </c>
      <c r="J118" s="85" t="s">
        <v>800</v>
      </c>
    </row>
    <row r="119" spans="8:10" customFormat="1" ht="15">
      <c r="H119" s="22" t="s">
        <v>801</v>
      </c>
      <c r="I119" s="21" t="s">
        <v>802</v>
      </c>
      <c r="J119" s="22" t="s">
        <v>803</v>
      </c>
    </row>
    <row r="120" spans="8:10" customFormat="1" ht="15">
      <c r="H120" s="22" t="s">
        <v>801</v>
      </c>
      <c r="I120" s="21" t="s">
        <v>804</v>
      </c>
      <c r="J120" s="22" t="s">
        <v>805</v>
      </c>
    </row>
    <row r="121" spans="8:10" customFormat="1" ht="15">
      <c r="H121" s="22" t="s">
        <v>801</v>
      </c>
      <c r="I121" s="21" t="s">
        <v>806</v>
      </c>
      <c r="J121" s="22" t="s">
        <v>807</v>
      </c>
    </row>
    <row r="122" spans="8:10" customFormat="1" ht="15">
      <c r="H122" s="87" t="s">
        <v>227</v>
      </c>
      <c r="I122" s="87" t="s">
        <v>808</v>
      </c>
      <c r="J122" s="87" t="s">
        <v>809</v>
      </c>
    </row>
    <row r="123" spans="8:10" customFormat="1" ht="15">
      <c r="H123" s="87" t="s">
        <v>187</v>
      </c>
      <c r="I123" s="87" t="s">
        <v>810</v>
      </c>
      <c r="J123" s="87" t="s">
        <v>811</v>
      </c>
    </row>
    <row r="124" spans="8:10" customFormat="1" ht="15">
      <c r="H124" s="87" t="s">
        <v>189</v>
      </c>
      <c r="I124" s="87" t="s">
        <v>812</v>
      </c>
      <c r="J124" s="87" t="s">
        <v>813</v>
      </c>
    </row>
    <row r="125" spans="8:10" customFormat="1" ht="15">
      <c r="H125" s="87" t="s">
        <v>207</v>
      </c>
      <c r="I125" s="87" t="s">
        <v>814</v>
      </c>
      <c r="J125" s="87" t="s">
        <v>815</v>
      </c>
    </row>
    <row r="126" spans="8:10" customFormat="1" ht="15">
      <c r="H126" s="87" t="s">
        <v>816</v>
      </c>
      <c r="I126" s="87" t="s">
        <v>817</v>
      </c>
      <c r="J126" s="87" t="s">
        <v>818</v>
      </c>
    </row>
    <row r="127" spans="8:10" customFormat="1" ht="15">
      <c r="H127" s="87" t="s">
        <v>191</v>
      </c>
      <c r="I127" s="87" t="s">
        <v>819</v>
      </c>
      <c r="J127" s="87" t="s">
        <v>820</v>
      </c>
    </row>
    <row r="128" spans="8:10" customFormat="1" ht="15">
      <c r="H128" s="87" t="s">
        <v>200</v>
      </c>
      <c r="I128" s="87" t="s">
        <v>821</v>
      </c>
      <c r="J128" s="87" t="s">
        <v>822</v>
      </c>
    </row>
    <row r="129" spans="8:10" customFormat="1" ht="15">
      <c r="H129" s="87" t="s">
        <v>823</v>
      </c>
      <c r="I129" s="87" t="s">
        <v>824</v>
      </c>
      <c r="J129" s="87" t="s">
        <v>825</v>
      </c>
    </row>
    <row r="130" spans="8:10" customFormat="1" ht="15">
      <c r="H130" s="87" t="s">
        <v>823</v>
      </c>
      <c r="I130" s="87" t="s">
        <v>826</v>
      </c>
      <c r="J130" s="87" t="s">
        <v>827</v>
      </c>
    </row>
    <row r="131" spans="8:10" customFormat="1" ht="15">
      <c r="H131" s="87" t="s">
        <v>198</v>
      </c>
      <c r="I131" s="87" t="s">
        <v>828</v>
      </c>
      <c r="J131" s="87" t="s">
        <v>829</v>
      </c>
    </row>
    <row r="132" spans="8:10" customFormat="1" ht="15">
      <c r="H132" s="87" t="s">
        <v>187</v>
      </c>
      <c r="I132" s="87" t="s">
        <v>830</v>
      </c>
      <c r="J132" s="87" t="s">
        <v>831</v>
      </c>
    </row>
    <row r="133" spans="8:10" customFormat="1" ht="15">
      <c r="H133" s="88" t="s">
        <v>234</v>
      </c>
      <c r="I133" s="87" t="s">
        <v>832</v>
      </c>
      <c r="J133" s="87" t="s">
        <v>833</v>
      </c>
    </row>
    <row r="134" spans="8:10" customFormat="1" ht="15">
      <c r="H134" s="88" t="s">
        <v>224</v>
      </c>
      <c r="I134" s="87" t="s">
        <v>834</v>
      </c>
      <c r="J134" s="87" t="s">
        <v>835</v>
      </c>
    </row>
    <row r="135" spans="8:10" customFormat="1" ht="15">
      <c r="H135" s="87" t="s">
        <v>186</v>
      </c>
      <c r="I135" s="87" t="s">
        <v>836</v>
      </c>
      <c r="J135" s="87" t="s">
        <v>837</v>
      </c>
    </row>
    <row r="136" spans="8:10" customFormat="1" ht="15">
      <c r="H136" s="87" t="s">
        <v>206</v>
      </c>
      <c r="I136" s="87" t="s">
        <v>838</v>
      </c>
      <c r="J136" s="87" t="s">
        <v>839</v>
      </c>
    </row>
    <row r="137" spans="8:10" customFormat="1" ht="15">
      <c r="H137" s="87" t="s">
        <v>198</v>
      </c>
      <c r="I137" s="87" t="s">
        <v>840</v>
      </c>
      <c r="J137" s="87" t="s">
        <v>841</v>
      </c>
    </row>
    <row r="138" spans="8:10" customFormat="1" ht="15">
      <c r="H138" s="87" t="s">
        <v>198</v>
      </c>
      <c r="I138" s="87" t="s">
        <v>842</v>
      </c>
      <c r="J138" s="87" t="s">
        <v>843</v>
      </c>
    </row>
    <row r="139" spans="8:10" customFormat="1" ht="15">
      <c r="H139" s="87" t="s">
        <v>219</v>
      </c>
      <c r="I139" s="87" t="s">
        <v>844</v>
      </c>
      <c r="J139" s="87" t="s">
        <v>845</v>
      </c>
    </row>
    <row r="140" spans="8:10" customFormat="1" ht="15">
      <c r="H140" s="87" t="s">
        <v>187</v>
      </c>
      <c r="I140" s="87" t="s">
        <v>846</v>
      </c>
      <c r="J140" s="87" t="s">
        <v>847</v>
      </c>
    </row>
    <row r="141" spans="8:10" customFormat="1" ht="15">
      <c r="H141" s="87" t="s">
        <v>234</v>
      </c>
      <c r="I141" s="87" t="s">
        <v>848</v>
      </c>
      <c r="J141" s="87" t="s">
        <v>849</v>
      </c>
    </row>
    <row r="142" spans="8:10" customFormat="1" ht="15">
      <c r="H142" s="87" t="s">
        <v>186</v>
      </c>
      <c r="I142" s="87" t="s">
        <v>850</v>
      </c>
      <c r="J142" s="87" t="s">
        <v>851</v>
      </c>
    </row>
    <row r="143" spans="8:10" customFormat="1" ht="15">
      <c r="H143" s="87" t="s">
        <v>203</v>
      </c>
      <c r="I143" s="87" t="s">
        <v>852</v>
      </c>
      <c r="J143" s="87" t="s">
        <v>853</v>
      </c>
    </row>
    <row r="144" spans="8:10" customFormat="1" ht="15">
      <c r="H144" s="87" t="s">
        <v>198</v>
      </c>
      <c r="I144" s="87" t="s">
        <v>854</v>
      </c>
      <c r="J144" s="87" t="s">
        <v>855</v>
      </c>
    </row>
    <row r="145" spans="8:10" customFormat="1" ht="15">
      <c r="H145" s="25" t="s">
        <v>856</v>
      </c>
      <c r="I145" s="25" t="s">
        <v>857</v>
      </c>
      <c r="J145" s="25" t="s">
        <v>858</v>
      </c>
    </row>
    <row r="146" spans="8:10" customFormat="1" ht="15">
      <c r="H146" s="25" t="s">
        <v>859</v>
      </c>
      <c r="I146" s="25" t="s">
        <v>860</v>
      </c>
      <c r="J146" s="25" t="s">
        <v>861</v>
      </c>
    </row>
    <row r="147" spans="8:10" customFormat="1" ht="15">
      <c r="H147" s="25" t="s">
        <v>862</v>
      </c>
      <c r="I147" s="25" t="s">
        <v>863</v>
      </c>
      <c r="J147" s="25" t="s">
        <v>864</v>
      </c>
    </row>
    <row r="148" spans="8:10" customFormat="1" ht="15">
      <c r="H148" s="25" t="s">
        <v>859</v>
      </c>
      <c r="I148" s="25" t="s">
        <v>865</v>
      </c>
      <c r="J148" s="25" t="s">
        <v>866</v>
      </c>
    </row>
    <row r="149" spans="8:10" customFormat="1" ht="15">
      <c r="H149" s="25" t="s">
        <v>867</v>
      </c>
      <c r="I149" s="25" t="s">
        <v>868</v>
      </c>
      <c r="J149" s="73" t="s">
        <v>869</v>
      </c>
    </row>
    <row r="150" spans="8:10" customFormat="1" ht="15">
      <c r="H150" s="25" t="s">
        <v>867</v>
      </c>
      <c r="I150" s="25" t="s">
        <v>870</v>
      </c>
      <c r="J150" s="25" t="s">
        <v>871</v>
      </c>
    </row>
    <row r="151" spans="8:10" customFormat="1" ht="15">
      <c r="H151" s="25" t="s">
        <v>872</v>
      </c>
      <c r="I151" s="25" t="s">
        <v>873</v>
      </c>
      <c r="J151" s="25" t="s">
        <v>874</v>
      </c>
    </row>
    <row r="152" spans="8:10" customFormat="1" ht="15">
      <c r="H152" s="25" t="s">
        <v>875</v>
      </c>
      <c r="I152" s="25" t="s">
        <v>876</v>
      </c>
      <c r="J152" s="25" t="s">
        <v>877</v>
      </c>
    </row>
    <row r="153" spans="8:10" customFormat="1" ht="15">
      <c r="H153" s="25" t="s">
        <v>878</v>
      </c>
      <c r="I153" s="25" t="s">
        <v>879</v>
      </c>
      <c r="J153" s="25" t="s">
        <v>880</v>
      </c>
    </row>
    <row r="154" spans="8:10" customFormat="1" ht="15">
      <c r="H154" s="25" t="s">
        <v>878</v>
      </c>
      <c r="I154" s="25" t="s">
        <v>881</v>
      </c>
      <c r="J154" s="25" t="s">
        <v>882</v>
      </c>
    </row>
    <row r="155" spans="8:10" customFormat="1" ht="15">
      <c r="H155" s="25" t="s">
        <v>878</v>
      </c>
      <c r="I155" s="25" t="s">
        <v>883</v>
      </c>
      <c r="J155" s="25" t="s">
        <v>884</v>
      </c>
    </row>
    <row r="156" spans="8:10" customFormat="1" ht="15">
      <c r="H156" s="25" t="s">
        <v>885</v>
      </c>
      <c r="I156" s="25" t="s">
        <v>886</v>
      </c>
      <c r="J156" s="25" t="s">
        <v>887</v>
      </c>
    </row>
    <row r="157" spans="8:10" customFormat="1" ht="15">
      <c r="H157" s="73" t="s">
        <v>888</v>
      </c>
      <c r="I157" s="25" t="s">
        <v>889</v>
      </c>
      <c r="J157" s="73" t="s">
        <v>890</v>
      </c>
    </row>
    <row r="158" spans="8:10" customFormat="1" ht="15">
      <c r="H158" s="25" t="s">
        <v>878</v>
      </c>
      <c r="I158" s="25" t="s">
        <v>891</v>
      </c>
      <c r="J158" s="25" t="s">
        <v>892</v>
      </c>
    </row>
    <row r="159" spans="8:10" customFormat="1" ht="15">
      <c r="H159" s="73" t="s">
        <v>893</v>
      </c>
      <c r="I159" s="25" t="s">
        <v>894</v>
      </c>
      <c r="J159" s="25" t="s">
        <v>895</v>
      </c>
    </row>
    <row r="160" spans="8:10" customFormat="1" ht="15">
      <c r="H160" s="73" t="s">
        <v>893</v>
      </c>
      <c r="I160" s="25" t="s">
        <v>896</v>
      </c>
      <c r="J160" s="73" t="s">
        <v>897</v>
      </c>
    </row>
    <row r="161" spans="8:10" customFormat="1" ht="15">
      <c r="H161" s="73" t="s">
        <v>893</v>
      </c>
      <c r="I161" s="25" t="s">
        <v>898</v>
      </c>
      <c r="J161" s="25" t="s">
        <v>899</v>
      </c>
    </row>
    <row r="162" spans="8:10" customFormat="1" ht="15">
      <c r="H162" s="73" t="s">
        <v>900</v>
      </c>
      <c r="I162" s="25" t="s">
        <v>901</v>
      </c>
      <c r="J162" s="25" t="s">
        <v>902</v>
      </c>
    </row>
    <row r="163" spans="8:10" customFormat="1" ht="15">
      <c r="H163" s="73" t="s">
        <v>900</v>
      </c>
      <c r="I163" s="25" t="s">
        <v>903</v>
      </c>
      <c r="J163" s="25" t="s">
        <v>904</v>
      </c>
    </row>
    <row r="164" spans="8:10" customFormat="1" ht="15">
      <c r="H164" s="25" t="s">
        <v>905</v>
      </c>
      <c r="I164" s="25" t="s">
        <v>906</v>
      </c>
      <c r="J164" s="25" t="s">
        <v>907</v>
      </c>
    </row>
    <row r="165" spans="8:10" customFormat="1" ht="15">
      <c r="H165" s="25" t="s">
        <v>786</v>
      </c>
      <c r="I165" s="25" t="s">
        <v>908</v>
      </c>
      <c r="J165" s="25" t="s">
        <v>909</v>
      </c>
    </row>
    <row r="166" spans="8:10" customFormat="1" ht="15">
      <c r="H166" s="25" t="s">
        <v>910</v>
      </c>
      <c r="I166" s="25" t="s">
        <v>911</v>
      </c>
      <c r="J166" s="25" t="s">
        <v>912</v>
      </c>
    </row>
    <row r="167" spans="8:10" customFormat="1" ht="15">
      <c r="H167" s="25" t="s">
        <v>913</v>
      </c>
      <c r="I167" s="25" t="s">
        <v>914</v>
      </c>
      <c r="J167" s="25" t="s">
        <v>915</v>
      </c>
    </row>
    <row r="168" spans="8:10" customFormat="1" ht="15">
      <c r="H168" s="25" t="s">
        <v>916</v>
      </c>
      <c r="I168" s="25" t="s">
        <v>917</v>
      </c>
      <c r="J168" s="25" t="s">
        <v>918</v>
      </c>
    </row>
    <row r="169" spans="8:10" customFormat="1" ht="15">
      <c r="H169" s="73" t="s">
        <v>919</v>
      </c>
      <c r="I169" s="25" t="s">
        <v>920</v>
      </c>
      <c r="J169" s="25" t="s">
        <v>921</v>
      </c>
    </row>
    <row r="170" spans="8:10" customFormat="1" ht="15">
      <c r="H170" s="73" t="s">
        <v>919</v>
      </c>
      <c r="I170" s="25" t="s">
        <v>922</v>
      </c>
      <c r="J170" s="73" t="s">
        <v>923</v>
      </c>
    </row>
    <row r="171" spans="8:10" customFormat="1" ht="15">
      <c r="H171" s="25" t="s">
        <v>924</v>
      </c>
      <c r="I171" s="25" t="s">
        <v>925</v>
      </c>
      <c r="J171" s="73" t="s">
        <v>926</v>
      </c>
    </row>
    <row r="172" spans="8:10" customFormat="1" ht="15">
      <c r="H172" s="25" t="s">
        <v>927</v>
      </c>
      <c r="I172" s="25" t="s">
        <v>928</v>
      </c>
      <c r="J172" s="25" t="s">
        <v>929</v>
      </c>
    </row>
    <row r="173" spans="8:10" customFormat="1" ht="15">
      <c r="H173" s="25" t="s">
        <v>930</v>
      </c>
      <c r="I173" s="25" t="s">
        <v>931</v>
      </c>
      <c r="J173" s="25" t="s">
        <v>932</v>
      </c>
    </row>
    <row r="174" spans="8:10" customFormat="1" ht="15">
      <c r="H174" s="25" t="s">
        <v>933</v>
      </c>
      <c r="I174" s="25" t="s">
        <v>934</v>
      </c>
      <c r="J174" s="25" t="s">
        <v>935</v>
      </c>
    </row>
    <row r="175" spans="8:10" customFormat="1" ht="15">
      <c r="H175" s="25" t="s">
        <v>913</v>
      </c>
      <c r="I175" s="25" t="s">
        <v>936</v>
      </c>
      <c r="J175" s="25" t="s">
        <v>937</v>
      </c>
    </row>
    <row r="176" spans="8:10" customFormat="1" ht="15">
      <c r="H176" s="25" t="s">
        <v>938</v>
      </c>
      <c r="I176" s="25" t="s">
        <v>939</v>
      </c>
      <c r="J176" s="25" t="s">
        <v>940</v>
      </c>
    </row>
    <row r="177" spans="8:10" customFormat="1" ht="15">
      <c r="H177" s="25" t="s">
        <v>941</v>
      </c>
      <c r="I177" s="25" t="s">
        <v>942</v>
      </c>
      <c r="J177" s="25" t="s">
        <v>943</v>
      </c>
    </row>
    <row r="178" spans="8:10" customFormat="1" ht="15">
      <c r="H178" s="25" t="s">
        <v>941</v>
      </c>
      <c r="I178" s="25" t="s">
        <v>944</v>
      </c>
      <c r="J178" s="25" t="s">
        <v>945</v>
      </c>
    </row>
    <row r="179" spans="8:10" customFormat="1" ht="15">
      <c r="H179" s="25" t="s">
        <v>946</v>
      </c>
      <c r="I179" s="25" t="s">
        <v>947</v>
      </c>
      <c r="J179" s="25" t="s">
        <v>948</v>
      </c>
    </row>
    <row r="180" spans="8:10" customFormat="1" ht="15">
      <c r="H180" s="25" t="s">
        <v>949</v>
      </c>
      <c r="I180" s="25" t="s">
        <v>950</v>
      </c>
      <c r="J180" s="25" t="s">
        <v>951</v>
      </c>
    </row>
    <row r="181" spans="8:10" customFormat="1" ht="15">
      <c r="H181" s="25" t="s">
        <v>952</v>
      </c>
      <c r="I181" s="25" t="s">
        <v>953</v>
      </c>
      <c r="J181" s="25" t="s">
        <v>954</v>
      </c>
    </row>
    <row r="182" spans="8:10" customFormat="1" ht="15">
      <c r="H182" s="25" t="s">
        <v>941</v>
      </c>
      <c r="I182" s="25" t="s">
        <v>955</v>
      </c>
      <c r="J182" s="25" t="s">
        <v>956</v>
      </c>
    </row>
    <row r="183" spans="8:10" customFormat="1" ht="15">
      <c r="H183" s="25" t="s">
        <v>941</v>
      </c>
      <c r="I183" s="25" t="s">
        <v>957</v>
      </c>
      <c r="J183" s="25" t="s">
        <v>958</v>
      </c>
    </row>
    <row r="184" spans="8:10" customFormat="1" ht="15">
      <c r="H184" s="25" t="s">
        <v>959</v>
      </c>
      <c r="I184" s="25" t="s">
        <v>960</v>
      </c>
      <c r="J184" s="25" t="s">
        <v>961</v>
      </c>
    </row>
    <row r="185" spans="8:10" customFormat="1" ht="15">
      <c r="H185" s="25" t="s">
        <v>930</v>
      </c>
      <c r="I185" s="25" t="s">
        <v>962</v>
      </c>
      <c r="J185" s="25" t="s">
        <v>963</v>
      </c>
    </row>
    <row r="186" spans="8:10" customFormat="1" ht="15">
      <c r="H186" s="25" t="s">
        <v>930</v>
      </c>
      <c r="I186" s="25" t="s">
        <v>964</v>
      </c>
      <c r="J186" s="25" t="s">
        <v>965</v>
      </c>
    </row>
    <row r="187" spans="8:10" customFormat="1" ht="15">
      <c r="H187" s="25" t="s">
        <v>966</v>
      </c>
      <c r="I187" s="25" t="s">
        <v>967</v>
      </c>
      <c r="J187" s="73" t="s">
        <v>968</v>
      </c>
    </row>
    <row r="188" spans="8:10" customFormat="1" ht="15">
      <c r="H188" s="25" t="s">
        <v>969</v>
      </c>
      <c r="I188" s="25" t="s">
        <v>970</v>
      </c>
      <c r="J188" s="25" t="s">
        <v>971</v>
      </c>
    </row>
    <row r="189" spans="8:10" customFormat="1" ht="15">
      <c r="H189" s="25" t="s">
        <v>966</v>
      </c>
      <c r="I189" s="25" t="s">
        <v>972</v>
      </c>
      <c r="J189" s="25" t="s">
        <v>973</v>
      </c>
    </row>
    <row r="190" spans="8:10" customFormat="1" ht="15">
      <c r="H190" s="25" t="s">
        <v>969</v>
      </c>
      <c r="I190" s="25" t="s">
        <v>974</v>
      </c>
      <c r="J190" s="25" t="s">
        <v>975</v>
      </c>
    </row>
    <row r="191" spans="8:10" customFormat="1" ht="15">
      <c r="H191" s="25" t="s">
        <v>966</v>
      </c>
      <c r="I191" s="25" t="s">
        <v>976</v>
      </c>
      <c r="J191" s="25" t="s">
        <v>977</v>
      </c>
    </row>
    <row r="192" spans="8:10" customFormat="1" ht="15">
      <c r="H192" s="25" t="s">
        <v>938</v>
      </c>
      <c r="I192" s="25" t="s">
        <v>978</v>
      </c>
      <c r="J192" s="25" t="s">
        <v>979</v>
      </c>
    </row>
    <row r="193" spans="8:10" customFormat="1" ht="15">
      <c r="H193" s="25" t="s">
        <v>980</v>
      </c>
      <c r="I193" s="25" t="s">
        <v>981</v>
      </c>
      <c r="J193" s="25" t="s">
        <v>982</v>
      </c>
    </row>
    <row r="194" spans="8:10" customFormat="1" ht="15">
      <c r="H194" s="25" t="s">
        <v>980</v>
      </c>
      <c r="I194" s="25" t="s">
        <v>983</v>
      </c>
      <c r="J194" s="25" t="s">
        <v>984</v>
      </c>
    </row>
    <row r="195" spans="8:10" customFormat="1" ht="15">
      <c r="H195" s="25" t="s">
        <v>985</v>
      </c>
      <c r="I195" s="25" t="s">
        <v>986</v>
      </c>
      <c r="J195" s="25" t="s">
        <v>987</v>
      </c>
    </row>
    <row r="196" spans="8:10" customFormat="1" ht="15">
      <c r="H196" s="25" t="s">
        <v>988</v>
      </c>
      <c r="I196" s="25" t="s">
        <v>986</v>
      </c>
      <c r="J196" s="25" t="s">
        <v>987</v>
      </c>
    </row>
    <row r="197" spans="8:10" customFormat="1" ht="15">
      <c r="H197" s="25" t="s">
        <v>989</v>
      </c>
      <c r="I197" s="25" t="s">
        <v>990</v>
      </c>
      <c r="J197" s="25" t="s">
        <v>991</v>
      </c>
    </row>
    <row r="198" spans="8:10" customFormat="1" ht="15">
      <c r="H198" s="73" t="s">
        <v>992</v>
      </c>
      <c r="I198" s="25" t="s">
        <v>993</v>
      </c>
      <c r="J198" s="25" t="s">
        <v>994</v>
      </c>
    </row>
    <row r="199" spans="8:10" customFormat="1" ht="15">
      <c r="H199" s="25" t="s">
        <v>995</v>
      </c>
      <c r="I199" s="25" t="s">
        <v>996</v>
      </c>
      <c r="J199" s="25" t="s">
        <v>997</v>
      </c>
    </row>
    <row r="200" spans="8:10" customFormat="1" ht="15">
      <c r="H200" s="25" t="s">
        <v>998</v>
      </c>
      <c r="I200" s="25" t="s">
        <v>999</v>
      </c>
      <c r="J200" s="25" t="s">
        <v>1000</v>
      </c>
    </row>
    <row r="201" spans="8:10" customFormat="1" ht="15">
      <c r="H201" s="25" t="s">
        <v>1001</v>
      </c>
      <c r="I201" s="25" t="s">
        <v>1002</v>
      </c>
      <c r="J201" s="25" t="s">
        <v>1003</v>
      </c>
    </row>
    <row r="202" spans="8:10" customFormat="1" ht="15">
      <c r="H202" s="25" t="s">
        <v>1004</v>
      </c>
      <c r="I202" s="25" t="s">
        <v>1005</v>
      </c>
      <c r="J202" s="25" t="s">
        <v>1006</v>
      </c>
    </row>
    <row r="203" spans="8:10" customFormat="1" ht="15">
      <c r="H203" s="25" t="s">
        <v>1007</v>
      </c>
      <c r="I203" s="25" t="s">
        <v>1005</v>
      </c>
      <c r="J203" s="25" t="s">
        <v>1006</v>
      </c>
    </row>
    <row r="204" spans="8:10" customFormat="1" ht="15">
      <c r="H204" s="25" t="s">
        <v>1008</v>
      </c>
      <c r="I204" s="25" t="s">
        <v>1009</v>
      </c>
      <c r="J204" s="25" t="s">
        <v>1010</v>
      </c>
    </row>
    <row r="205" spans="8:10" customFormat="1" ht="15">
      <c r="H205" s="25" t="s">
        <v>1008</v>
      </c>
      <c r="I205" s="25" t="s">
        <v>1011</v>
      </c>
      <c r="J205" s="73" t="s">
        <v>1012</v>
      </c>
    </row>
    <row r="206" spans="8:10" customFormat="1" ht="15">
      <c r="H206" s="25" t="s">
        <v>1008</v>
      </c>
      <c r="I206" s="25" t="s">
        <v>1013</v>
      </c>
      <c r="J206" s="25" t="s">
        <v>1014</v>
      </c>
    </row>
    <row r="207" spans="8:10" customFormat="1" ht="15">
      <c r="H207" s="25" t="s">
        <v>946</v>
      </c>
      <c r="I207" s="25" t="s">
        <v>1015</v>
      </c>
      <c r="J207" s="25" t="s">
        <v>1016</v>
      </c>
    </row>
    <row r="208" spans="8:10" customFormat="1" ht="15">
      <c r="H208" s="25" t="s">
        <v>946</v>
      </c>
      <c r="I208" s="25" t="s">
        <v>1017</v>
      </c>
      <c r="J208" s="25" t="s">
        <v>1018</v>
      </c>
    </row>
    <row r="209" spans="8:10" customFormat="1" ht="15">
      <c r="H209" s="25" t="s">
        <v>1019</v>
      </c>
      <c r="I209" s="25" t="s">
        <v>1020</v>
      </c>
      <c r="J209" s="25" t="s">
        <v>1021</v>
      </c>
    </row>
    <row r="210" spans="8:10" customFormat="1" ht="15">
      <c r="H210" s="25" t="s">
        <v>927</v>
      </c>
      <c r="I210" s="25" t="s">
        <v>1022</v>
      </c>
      <c r="J210" s="25" t="s">
        <v>1023</v>
      </c>
    </row>
    <row r="211" spans="8:10" customFormat="1" ht="15">
      <c r="H211" s="25" t="s">
        <v>1024</v>
      </c>
      <c r="I211" s="25" t="s">
        <v>1025</v>
      </c>
      <c r="J211" s="25" t="s">
        <v>1026</v>
      </c>
    </row>
    <row r="212" spans="8:10" customFormat="1" ht="15">
      <c r="H212" s="25" t="s">
        <v>989</v>
      </c>
      <c r="I212" s="25" t="s">
        <v>1027</v>
      </c>
      <c r="J212" s="25" t="s">
        <v>1028</v>
      </c>
    </row>
    <row r="213" spans="8:10" customFormat="1" ht="15">
      <c r="H213" s="25" t="s">
        <v>933</v>
      </c>
      <c r="I213" s="25" t="s">
        <v>1029</v>
      </c>
      <c r="J213" s="25" t="s">
        <v>1030</v>
      </c>
    </row>
    <row r="214" spans="8:10" customFormat="1" ht="15">
      <c r="H214" s="25" t="s">
        <v>1031</v>
      </c>
      <c r="I214" s="25" t="s">
        <v>1032</v>
      </c>
      <c r="J214" s="25" t="s">
        <v>1033</v>
      </c>
    </row>
    <row r="215" spans="8:10" customFormat="1" ht="15">
      <c r="H215" s="73" t="s">
        <v>992</v>
      </c>
      <c r="I215" s="25" t="s">
        <v>1034</v>
      </c>
      <c r="J215" s="25" t="s">
        <v>1035</v>
      </c>
    </row>
    <row r="216" spans="8:10" customFormat="1" ht="15">
      <c r="H216" s="25" t="s">
        <v>1036</v>
      </c>
      <c r="I216" s="25" t="s">
        <v>1037</v>
      </c>
      <c r="J216" s="25" t="s">
        <v>1038</v>
      </c>
    </row>
    <row r="217" spans="8:10" customFormat="1" ht="15">
      <c r="H217" s="25" t="s">
        <v>933</v>
      </c>
      <c r="I217" s="25" t="s">
        <v>1039</v>
      </c>
      <c r="J217" s="25" t="s">
        <v>1040</v>
      </c>
    </row>
    <row r="218" spans="8:10" customFormat="1" ht="15">
      <c r="H218" s="25" t="s">
        <v>1001</v>
      </c>
      <c r="I218" s="25" t="s">
        <v>1041</v>
      </c>
      <c r="J218" s="25" t="s">
        <v>1042</v>
      </c>
    </row>
    <row r="219" spans="8:10" customFormat="1" ht="15">
      <c r="H219" s="25" t="s">
        <v>1007</v>
      </c>
      <c r="I219" s="25" t="s">
        <v>1043</v>
      </c>
      <c r="J219" s="73" t="s">
        <v>1044</v>
      </c>
    </row>
    <row r="220" spans="8:10" customFormat="1" ht="15">
      <c r="H220" s="25" t="s">
        <v>952</v>
      </c>
      <c r="I220" s="25" t="s">
        <v>1045</v>
      </c>
      <c r="J220" s="25" t="s">
        <v>1046</v>
      </c>
    </row>
    <row r="221" spans="8:10" customFormat="1" ht="15">
      <c r="H221" s="25" t="s">
        <v>1047</v>
      </c>
      <c r="I221" s="25" t="s">
        <v>1048</v>
      </c>
      <c r="J221" s="25" t="s">
        <v>1049</v>
      </c>
    </row>
    <row r="222" spans="8:10" customFormat="1" ht="15">
      <c r="H222" s="25" t="s">
        <v>946</v>
      </c>
      <c r="I222" s="25" t="s">
        <v>1050</v>
      </c>
      <c r="J222" s="25" t="s">
        <v>1051</v>
      </c>
    </row>
    <row r="223" spans="8:10" customFormat="1" ht="15">
      <c r="H223" s="25" t="s">
        <v>1008</v>
      </c>
      <c r="I223" s="25" t="s">
        <v>1052</v>
      </c>
      <c r="J223" s="25" t="s">
        <v>1053</v>
      </c>
    </row>
    <row r="224" spans="8:10" customFormat="1" ht="15">
      <c r="H224" s="25" t="s">
        <v>1008</v>
      </c>
      <c r="I224" s="25" t="s">
        <v>1054</v>
      </c>
      <c r="J224" s="25" t="s">
        <v>1055</v>
      </c>
    </row>
    <row r="225" spans="8:10" customFormat="1" ht="15">
      <c r="H225" s="73" t="s">
        <v>1056</v>
      </c>
      <c r="I225" s="25" t="s">
        <v>1057</v>
      </c>
      <c r="J225" s="25" t="s">
        <v>1058</v>
      </c>
    </row>
    <row r="226" spans="8:10" customFormat="1" ht="15">
      <c r="H226" s="25" t="s">
        <v>1019</v>
      </c>
      <c r="I226" s="25" t="s">
        <v>1059</v>
      </c>
      <c r="J226" s="25" t="s">
        <v>1060</v>
      </c>
    </row>
    <row r="227" spans="8:10" customFormat="1" ht="15">
      <c r="H227" s="25" t="s">
        <v>946</v>
      </c>
      <c r="I227" s="25" t="s">
        <v>1061</v>
      </c>
      <c r="J227" s="25" t="s">
        <v>1062</v>
      </c>
    </row>
    <row r="228" spans="8:10" customFormat="1" ht="15">
      <c r="H228" s="25" t="s">
        <v>1063</v>
      </c>
      <c r="I228" s="25" t="s">
        <v>1064</v>
      </c>
      <c r="J228" s="73" t="s">
        <v>1065</v>
      </c>
    </row>
    <row r="229" spans="8:10" customFormat="1" ht="15">
      <c r="H229" s="25" t="s">
        <v>1063</v>
      </c>
      <c r="I229" s="25" t="s">
        <v>1066</v>
      </c>
      <c r="J229" s="73" t="s">
        <v>1067</v>
      </c>
    </row>
    <row r="230" spans="8:10" customFormat="1" ht="15">
      <c r="H230" s="22" t="s">
        <v>1068</v>
      </c>
      <c r="I230" s="21" t="s">
        <v>1069</v>
      </c>
      <c r="J230" s="22" t="s">
        <v>1070</v>
      </c>
    </row>
    <row r="231" spans="8:10" customFormat="1" ht="15">
      <c r="H231" s="22" t="s">
        <v>1071</v>
      </c>
      <c r="I231" s="21" t="s">
        <v>1072</v>
      </c>
      <c r="J231" s="22" t="s">
        <v>1070</v>
      </c>
    </row>
    <row r="232" spans="8:10" customFormat="1" ht="16.5">
      <c r="H232" s="22" t="s">
        <v>1073</v>
      </c>
      <c r="I232" s="21" t="s">
        <v>1074</v>
      </c>
      <c r="J232" s="85" t="s">
        <v>1075</v>
      </c>
    </row>
    <row r="233" spans="8:10" customFormat="1" ht="15">
      <c r="H233" s="22" t="s">
        <v>390</v>
      </c>
      <c r="I233" s="21" t="s">
        <v>1076</v>
      </c>
      <c r="J233" s="22" t="s">
        <v>1077</v>
      </c>
    </row>
    <row r="234" spans="8:10" customFormat="1" ht="16.5">
      <c r="H234" s="22" t="s">
        <v>786</v>
      </c>
      <c r="I234" s="21" t="s">
        <v>1078</v>
      </c>
      <c r="J234" s="85" t="s">
        <v>1079</v>
      </c>
    </row>
    <row r="235" spans="8:10" customFormat="1" ht="15">
      <c r="H235" s="22" t="s">
        <v>1080</v>
      </c>
      <c r="I235" s="21" t="s">
        <v>1081</v>
      </c>
      <c r="J235" s="22" t="s">
        <v>1082</v>
      </c>
    </row>
    <row r="236" spans="8:10" customFormat="1" ht="16.5">
      <c r="H236" s="22" t="s">
        <v>1080</v>
      </c>
      <c r="I236" s="21" t="s">
        <v>1083</v>
      </c>
      <c r="J236" s="85" t="s">
        <v>1084</v>
      </c>
    </row>
    <row r="237" spans="8:10" customFormat="1" ht="16.5">
      <c r="H237" s="22" t="s">
        <v>1085</v>
      </c>
      <c r="I237" s="21" t="s">
        <v>1086</v>
      </c>
      <c r="J237" s="85" t="s">
        <v>1087</v>
      </c>
    </row>
    <row r="238" spans="8:10" customFormat="1" ht="15">
      <c r="H238" s="25" t="s">
        <v>1088</v>
      </c>
      <c r="I238" s="25" t="s">
        <v>1089</v>
      </c>
      <c r="J238" s="25" t="s">
        <v>1090</v>
      </c>
    </row>
    <row r="239" spans="8:10" customFormat="1" ht="15">
      <c r="H239" s="22" t="s">
        <v>1091</v>
      </c>
      <c r="I239" s="25" t="s">
        <v>1092</v>
      </c>
      <c r="J239" s="25" t="s">
        <v>1093</v>
      </c>
    </row>
    <row r="240" spans="8:10" customFormat="1" ht="15">
      <c r="H240" s="22" t="s">
        <v>1091</v>
      </c>
      <c r="I240" s="25" t="s">
        <v>1094</v>
      </c>
      <c r="J240" s="25" t="s">
        <v>1095</v>
      </c>
    </row>
    <row r="241" spans="8:10" customFormat="1" ht="16.5">
      <c r="H241" s="22" t="s">
        <v>1096</v>
      </c>
      <c r="I241" s="21" t="s">
        <v>1097</v>
      </c>
      <c r="J241" s="85" t="s">
        <v>1098</v>
      </c>
    </row>
    <row r="242" spans="8:10" customFormat="1" ht="16.5">
      <c r="H242" s="22" t="s">
        <v>1099</v>
      </c>
      <c r="I242" s="21" t="s">
        <v>1100</v>
      </c>
      <c r="J242" s="85" t="s">
        <v>1101</v>
      </c>
    </row>
    <row r="243" spans="8:10" customFormat="1" ht="15">
      <c r="H243" s="25" t="s">
        <v>1102</v>
      </c>
      <c r="I243" s="25" t="s">
        <v>1103</v>
      </c>
      <c r="J243" s="25" t="s">
        <v>1104</v>
      </c>
    </row>
    <row r="244" spans="8:10" customFormat="1" ht="15">
      <c r="H244" s="25" t="s">
        <v>1080</v>
      </c>
      <c r="I244" s="25" t="s">
        <v>1105</v>
      </c>
      <c r="J244" s="25" t="s">
        <v>1106</v>
      </c>
    </row>
    <row r="245" spans="8:10" customFormat="1" ht="15">
      <c r="H245" s="25" t="s">
        <v>1107</v>
      </c>
      <c r="I245" s="25" t="s">
        <v>1108</v>
      </c>
      <c r="J245" s="25" t="s">
        <v>1109</v>
      </c>
    </row>
    <row r="246" spans="8:10">
      <c r="H246" s="22" t="s">
        <v>1119</v>
      </c>
      <c r="I246" s="21" t="s">
        <v>1118</v>
      </c>
      <c r="J246" s="31" t="s">
        <v>1117</v>
      </c>
    </row>
    <row r="247" spans="8:10">
      <c r="H247" s="22" t="s">
        <v>1122</v>
      </c>
      <c r="I247" s="21" t="s">
        <v>1121</v>
      </c>
      <c r="J247" s="22" t="s">
        <v>1120</v>
      </c>
    </row>
    <row r="248" spans="8:10">
      <c r="H248" s="22" t="s">
        <v>1122</v>
      </c>
      <c r="I248" s="21" t="s">
        <v>1139</v>
      </c>
      <c r="J248" s="28" t="s">
        <v>1138</v>
      </c>
    </row>
    <row r="249" spans="8:10">
      <c r="H249" s="22" t="s">
        <v>1246</v>
      </c>
      <c r="I249" s="21" t="s">
        <v>1245</v>
      </c>
      <c r="J249" s="28" t="s">
        <v>1240</v>
      </c>
    </row>
    <row r="250" spans="8:10">
      <c r="H250" s="22" t="s">
        <v>1248</v>
      </c>
      <c r="I250" s="21" t="s">
        <v>1247</v>
      </c>
      <c r="J250" s="80" t="s">
        <v>1242</v>
      </c>
    </row>
    <row r="251" spans="8:10">
      <c r="H251" s="22" t="s">
        <v>1318</v>
      </c>
      <c r="I251" s="21" t="s">
        <v>1317</v>
      </c>
      <c r="J251" s="103" t="s">
        <v>1316</v>
      </c>
    </row>
    <row r="252" spans="8:10">
      <c r="H252" s="22" t="s">
        <v>1336</v>
      </c>
      <c r="I252" s="21" t="s">
        <v>1335</v>
      </c>
      <c r="J252" s="80" t="s">
        <v>1332</v>
      </c>
    </row>
    <row r="253" spans="8:10">
      <c r="H253" s="22" t="s">
        <v>1337</v>
      </c>
      <c r="I253" s="21" t="s">
        <v>1334</v>
      </c>
      <c r="J253" s="22" t="s">
        <v>1333</v>
      </c>
    </row>
  </sheetData>
  <phoneticPr fontId="1"/>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3</vt:i4>
      </vt:variant>
    </vt:vector>
  </HeadingPairs>
  <TitlesOfParts>
    <vt:vector size="3" baseType="lpstr">
      <vt:lpstr>Worksheet</vt:lpstr>
      <vt:lpstr>Worksheet2</vt:lpstr>
      <vt:lpstr>list</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creator>Unknown Creator</dc:creator>
  <cp:lastModifiedBy>82108</cp:lastModifiedBy>
  <cp:lastPrinted>2018-11-05T11:18:10Z</cp:lastPrinted>
  <dcterms:created xsi:type="dcterms:W3CDTF">2018-10-31T07:32:31Z</dcterms:created>
  <dcterms:modified xsi:type="dcterms:W3CDTF">2021-01-21T01:34:35Z</dcterms:modified>
</cp:coreProperties>
</file>